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235"/>
  </bookViews>
  <sheets>
    <sheet name="工贸" sheetId="12" r:id="rId1"/>
  </sheets>
  <definedNames>
    <definedName name="_xlnm.Print_Area" localSheetId="0">工贸!$A$1:$N$78</definedName>
    <definedName name="_xlnm.Print_Titles" localSheetId="0">工贸!$1:$3</definedName>
    <definedName name="_xlnm._FilterDatabase" localSheetId="0" hidden="1">工贸!$3:$87</definedName>
  </definedNames>
  <calcPr calcId="144525"/>
</workbook>
</file>

<file path=xl/sharedStrings.xml><?xml version="1.0" encoding="utf-8"?>
<sst xmlns="http://schemas.openxmlformats.org/spreadsheetml/2006/main" count="928" uniqueCount="215">
  <si>
    <t>2023华电工商贸企业主要负责人和安全管理人员安全培训合格证发证花名册</t>
  </si>
  <si>
    <t xml:space="preserve"> 填报单位:常德安全生产教育培训中心</t>
  </si>
  <si>
    <t xml:space="preserve">                    填报日期：2023年6月26日</t>
  </si>
  <si>
    <t xml:space="preserve"> </t>
  </si>
  <si>
    <t>序号</t>
  </si>
  <si>
    <t>姓名</t>
  </si>
  <si>
    <t>性别</t>
  </si>
  <si>
    <t>身份证号</t>
  </si>
  <si>
    <t>单位或住址</t>
  </si>
  <si>
    <t>职称</t>
  </si>
  <si>
    <t>现任职务</t>
  </si>
  <si>
    <t>学历</t>
  </si>
  <si>
    <t>初次领证
日期</t>
  </si>
  <si>
    <t>证书编号</t>
  </si>
  <si>
    <t>成绩</t>
  </si>
  <si>
    <t>培训开始
日期</t>
  </si>
  <si>
    <t>培训结束
日期</t>
  </si>
  <si>
    <t>备注</t>
  </si>
  <si>
    <t>杨龙</t>
  </si>
  <si>
    <t>男</t>
  </si>
  <si>
    <t>430703********7151</t>
  </si>
  <si>
    <t>湖南华电德源能源科技有限公司</t>
  </si>
  <si>
    <t>安全管理人员</t>
  </si>
  <si>
    <t>本科</t>
  </si>
  <si>
    <t>2023.6.26</t>
  </si>
  <si>
    <t>230431607010259</t>
  </si>
  <si>
    <t>2023.6.20</t>
  </si>
  <si>
    <t>2023.6.21</t>
  </si>
  <si>
    <t>德山</t>
  </si>
  <si>
    <t>万学远</t>
  </si>
  <si>
    <t>430726********2853</t>
  </si>
  <si>
    <t>助理工程师</t>
  </si>
  <si>
    <t>胡毅</t>
  </si>
  <si>
    <t>430781********3535</t>
  </si>
  <si>
    <t>大专</t>
  </si>
  <si>
    <t>刘力军</t>
  </si>
  <si>
    <t>432401********5017</t>
  </si>
  <si>
    <t>高级工程师</t>
  </si>
  <si>
    <t>主要负责人</t>
  </si>
  <si>
    <t>230431507010085</t>
  </si>
  <si>
    <t>徐焕文</t>
  </si>
  <si>
    <t>510212********0576</t>
  </si>
  <si>
    <t>工程师</t>
  </si>
  <si>
    <t>杨宏慧</t>
  </si>
  <si>
    <t>432401********2033</t>
  </si>
  <si>
    <t>罗业伏</t>
  </si>
  <si>
    <t>432423********8953</t>
  </si>
  <si>
    <t>湖南行安科技有限公司</t>
  </si>
  <si>
    <t>高中</t>
  </si>
  <si>
    <t>刘伍国</t>
  </si>
  <si>
    <t>430725********1575</t>
  </si>
  <si>
    <t>周亚乐</t>
  </si>
  <si>
    <t>430121********7916</t>
  </si>
  <si>
    <t>姚世高</t>
  </si>
  <si>
    <t>432402********7019</t>
  </si>
  <si>
    <t>湖南万垚商贸有限公司</t>
  </si>
  <si>
    <t>初中</t>
  </si>
  <si>
    <t>邱建望</t>
  </si>
  <si>
    <t>432503********3550</t>
  </si>
  <si>
    <t>湖南华电常德发电有限公司</t>
  </si>
  <si>
    <t>乔良</t>
  </si>
  <si>
    <t>430724********0056</t>
  </si>
  <si>
    <t>张漆玺</t>
  </si>
  <si>
    <t>360302********2510</t>
  </si>
  <si>
    <t>张强</t>
  </si>
  <si>
    <t>511024********5233</t>
  </si>
  <si>
    <t>中级工程师</t>
  </si>
  <si>
    <t>李兵</t>
  </si>
  <si>
    <t>431024********3611</t>
  </si>
  <si>
    <t>研究生</t>
  </si>
  <si>
    <t>卢方琼</t>
  </si>
  <si>
    <t>女</t>
  </si>
  <si>
    <t>430726********4627</t>
  </si>
  <si>
    <t>经济师</t>
  </si>
  <si>
    <t>葛锐</t>
  </si>
  <si>
    <t>430725********1377</t>
  </si>
  <si>
    <t>刘沙</t>
  </si>
  <si>
    <t>430682********8259</t>
  </si>
  <si>
    <t>张哲铭</t>
  </si>
  <si>
    <t>230602********2114</t>
  </si>
  <si>
    <t>何龙</t>
  </si>
  <si>
    <t>330621********0050</t>
  </si>
  <si>
    <t>赵春华</t>
  </si>
  <si>
    <t>512534********0016</t>
  </si>
  <si>
    <t>欧栋梁</t>
  </si>
  <si>
    <t>430821********3013</t>
  </si>
  <si>
    <t>李拓宇</t>
  </si>
  <si>
    <t>430922********0031</t>
  </si>
  <si>
    <t>初级工程师</t>
  </si>
  <si>
    <t>白英可</t>
  </si>
  <si>
    <t>130533********2018</t>
  </si>
  <si>
    <t>王红莉</t>
  </si>
  <si>
    <t>610526********6181</t>
  </si>
  <si>
    <t>陈世发</t>
  </si>
  <si>
    <t>510213********1214</t>
  </si>
  <si>
    <t>中级</t>
  </si>
  <si>
    <t>史畅</t>
  </si>
  <si>
    <t>360111********0037</t>
  </si>
  <si>
    <t>汪淋</t>
  </si>
  <si>
    <t>512527********0017</t>
  </si>
  <si>
    <t>袁万忠</t>
  </si>
  <si>
    <t>430681********1455</t>
  </si>
  <si>
    <t>金贵</t>
  </si>
  <si>
    <t>360430********2117</t>
  </si>
  <si>
    <t>李有鹏</t>
  </si>
  <si>
    <t>632123********3879</t>
  </si>
  <si>
    <t>刘晓</t>
  </si>
  <si>
    <t>140322********1239</t>
  </si>
  <si>
    <t>廖茂林</t>
  </si>
  <si>
    <t>511027********3696</t>
  </si>
  <si>
    <t>助工</t>
  </si>
  <si>
    <t>李合祥</t>
  </si>
  <si>
    <t>230805********0017</t>
  </si>
  <si>
    <t>侯云峰</t>
  </si>
  <si>
    <t>231004********0915</t>
  </si>
  <si>
    <t>吴文光</t>
  </si>
  <si>
    <t>432524********7732</t>
  </si>
  <si>
    <t>张志强</t>
  </si>
  <si>
    <t>231027********6015</t>
  </si>
  <si>
    <t>余锦杰</t>
  </si>
  <si>
    <t>360481********4013</t>
  </si>
  <si>
    <t>盛睿蛟</t>
  </si>
  <si>
    <t>430903********0310</t>
  </si>
  <si>
    <t>王丽丽</t>
  </si>
  <si>
    <t>370703********1228</t>
  </si>
  <si>
    <t>沈平</t>
  </si>
  <si>
    <t>430724********5017</t>
  </si>
  <si>
    <t>王世华</t>
  </si>
  <si>
    <t>131127********7034</t>
  </si>
  <si>
    <t>赵鲲</t>
  </si>
  <si>
    <t>512501********1970</t>
  </si>
  <si>
    <t>杨若邈</t>
  </si>
  <si>
    <t>510823********0055</t>
  </si>
  <si>
    <t>初级</t>
  </si>
  <si>
    <t>梁万博</t>
  </si>
  <si>
    <t>220581********1034</t>
  </si>
  <si>
    <t>伍海荣</t>
  </si>
  <si>
    <t>432522********1938</t>
  </si>
  <si>
    <t>司马黎斌</t>
  </si>
  <si>
    <t>430681********9017</t>
  </si>
  <si>
    <t>杨佳贤</t>
  </si>
  <si>
    <t>430124********9637</t>
  </si>
  <si>
    <t>程志远</t>
  </si>
  <si>
    <t>513723********7895</t>
  </si>
  <si>
    <t>黄建钱</t>
  </si>
  <si>
    <t>513821********7656</t>
  </si>
  <si>
    <t>冯宇航</t>
  </si>
  <si>
    <t>220303********2630</t>
  </si>
  <si>
    <t>王振</t>
  </si>
  <si>
    <t>370983********1318</t>
  </si>
  <si>
    <t>张稳</t>
  </si>
  <si>
    <t>430722********4770</t>
  </si>
  <si>
    <t>何文波</t>
  </si>
  <si>
    <t>439004********0977</t>
  </si>
  <si>
    <t>=LEFT(K7,10)&amp;RIGHT(K7,LEN(K7)-10)+4</t>
  </si>
  <si>
    <t>马金平</t>
  </si>
  <si>
    <t>430111********0439</t>
  </si>
  <si>
    <t>张冰洁</t>
  </si>
  <si>
    <t>430204********6120</t>
  </si>
  <si>
    <t>郑海斌</t>
  </si>
  <si>
    <t>430524********1194</t>
  </si>
  <si>
    <t>曹允俊</t>
  </si>
  <si>
    <t>430702********101X</t>
  </si>
  <si>
    <t>李润元</t>
  </si>
  <si>
    <t>130731********0911</t>
  </si>
  <si>
    <t>万匡应</t>
  </si>
  <si>
    <t>430124********0013</t>
  </si>
  <si>
    <t>黄骏</t>
  </si>
  <si>
    <t>430725********5733</t>
  </si>
  <si>
    <t>孙雨舟</t>
  </si>
  <si>
    <t>232301********1773</t>
  </si>
  <si>
    <t>董乐平</t>
  </si>
  <si>
    <t>220204********2730</t>
  </si>
  <si>
    <t>王继忠</t>
  </si>
  <si>
    <t>430726********1032</t>
  </si>
  <si>
    <t>江文明</t>
  </si>
  <si>
    <t>513524********1159</t>
  </si>
  <si>
    <t>罗毅利</t>
  </si>
  <si>
    <t>231003********051X</t>
  </si>
  <si>
    <t>刘烽</t>
  </si>
  <si>
    <t>430702********0033</t>
  </si>
  <si>
    <t>杜泰民</t>
  </si>
  <si>
    <t>430723********1412</t>
  </si>
  <si>
    <t>王勇</t>
  </si>
  <si>
    <t>410603********0055</t>
  </si>
  <si>
    <t>赵伯晗</t>
  </si>
  <si>
    <t>230804********0910</t>
  </si>
  <si>
    <t>王守阳</t>
  </si>
  <si>
    <t>211324********0015</t>
  </si>
  <si>
    <t>姚勇琦</t>
  </si>
  <si>
    <t>432503********5679</t>
  </si>
  <si>
    <t>王军</t>
  </si>
  <si>
    <t>360782********1511</t>
  </si>
  <si>
    <t>黄江城</t>
  </si>
  <si>
    <t>430103********1012</t>
  </si>
  <si>
    <t>皮军</t>
  </si>
  <si>
    <t>430726********1290</t>
  </si>
  <si>
    <t>范昌盛</t>
  </si>
  <si>
    <t>421182********4134</t>
  </si>
  <si>
    <t>廖庭庭</t>
  </si>
  <si>
    <t>430724********5837</t>
  </si>
  <si>
    <t>陈健</t>
  </si>
  <si>
    <t>430111********0014</t>
  </si>
  <si>
    <t>时亮</t>
  </si>
  <si>
    <t>371202********1858</t>
  </si>
  <si>
    <t>唐明晖</t>
  </si>
  <si>
    <t>430521********2613</t>
  </si>
  <si>
    <t>曹鹏</t>
  </si>
  <si>
    <t>430922********5835</t>
  </si>
  <si>
    <t xml:space="preserve"> 魏剑波</t>
  </si>
  <si>
    <t>360122********0317</t>
  </si>
  <si>
    <t>梁佳林</t>
  </si>
  <si>
    <t>430703********8054</t>
  </si>
  <si>
    <t>张永飞</t>
  </si>
  <si>
    <t>140221********7113</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</si>
</sst>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61">
    <font>
      <sz val="12"/>
      <name val="宋体"/>
      <charset val="134"/>
    </font>
    <font>
      <sz val="9"/>
      <name val="宋体"/>
      <charset val="134"/>
      <scheme val="minor"/>
    </font>
    <font>
      <sz val="10"/>
      <name val="宋体"/>
      <charset val="134"/>
    </font>
    <font>
      <sz val="10"/>
      <color rgb="FFFF0000"/>
      <name val="宋体"/>
      <charset val="134"/>
    </font>
    <font>
      <sz val="11"/>
      <name val="宋体"/>
      <charset val="134"/>
    </font>
    <font>
      <sz val="11"/>
      <color rgb="FFFF0000"/>
      <name val="宋体"/>
      <charset val="134"/>
    </font>
    <font>
      <sz val="8"/>
      <name val="宋体"/>
      <charset val="134"/>
      <scheme val="minor"/>
    </font>
    <font>
      <sz val="8"/>
      <name val="宋体"/>
      <charset val="134"/>
    </font>
    <font>
      <sz val="8"/>
      <color indexed="8"/>
      <name val="宋体"/>
      <charset val="134"/>
    </font>
    <font>
      <b/>
      <sz val="20"/>
      <color indexed="8"/>
      <name val="方正大标宋简体"/>
      <charset val="134"/>
    </font>
    <font>
      <sz val="8"/>
      <color indexed="8"/>
      <name val="宋体"/>
      <charset val="134"/>
      <scheme val="minor"/>
    </font>
    <font>
      <sz val="9"/>
      <name val="宋体"/>
      <charset val="134"/>
    </font>
    <font>
      <sz val="9"/>
      <color indexed="8"/>
      <name val="宋体"/>
      <charset val="134"/>
    </font>
    <font>
      <sz val="9"/>
      <color theme="1"/>
      <name val="宋体"/>
      <charset val="134"/>
      <scheme val="minor"/>
    </font>
    <font>
      <sz val="9"/>
      <color rgb="FF000000"/>
      <name val="宋体"/>
      <charset val="134"/>
    </font>
    <font>
      <sz val="9"/>
      <name val="宋体"/>
      <charset val="134"/>
      <scheme val="major"/>
    </font>
    <font>
      <sz val="9"/>
      <color indexed="8"/>
      <name val="宋体"/>
      <charset val="134"/>
      <scheme val="minor"/>
    </font>
    <font>
      <sz val="9"/>
      <color theme="1"/>
      <name val="宋体"/>
      <charset val="134"/>
    </font>
    <font>
      <b/>
      <sz val="10"/>
      <color indexed="8"/>
      <name val="宋体"/>
      <charset val="134"/>
    </font>
    <font>
      <sz val="10"/>
      <color indexed="8"/>
      <name val="宋体"/>
      <charset val="134"/>
    </font>
    <font>
      <sz val="10"/>
      <color rgb="FF000000"/>
      <name val="宋体"/>
      <charset val="134"/>
    </font>
    <font>
      <sz val="11"/>
      <color rgb="FFFA7D00"/>
      <name val="宋体"/>
      <charset val="134"/>
      <scheme val="minor"/>
    </font>
    <font>
      <sz val="11"/>
      <color rgb="FFFF0000"/>
      <name val="宋体"/>
      <charset val="134"/>
      <scheme val="minor"/>
    </font>
    <font>
      <sz val="11"/>
      <color theme="0"/>
      <name val="宋体"/>
      <charset val="134"/>
      <scheme val="minor"/>
    </font>
    <font>
      <b/>
      <sz val="11"/>
      <color indexed="8"/>
      <name val="宋体"/>
      <charset val="134"/>
    </font>
    <font>
      <sz val="11"/>
      <color indexed="17"/>
      <name val="宋体"/>
      <charset val="134"/>
    </font>
    <font>
      <sz val="11"/>
      <color indexed="8"/>
      <name val="宋体"/>
      <charset val="134"/>
    </font>
    <font>
      <b/>
      <sz val="11"/>
      <color theme="1"/>
      <name val="宋体"/>
      <charset val="134"/>
      <scheme val="minor"/>
    </font>
    <font>
      <sz val="11"/>
      <color theme="1"/>
      <name val="宋体"/>
      <charset val="134"/>
      <scheme val="minor"/>
    </font>
    <font>
      <sz val="11"/>
      <color indexed="62"/>
      <name val="宋体"/>
      <charset val="134"/>
    </font>
    <font>
      <sz val="10"/>
      <name val="Arial"/>
      <charset val="0"/>
    </font>
    <font>
      <sz val="11"/>
      <color indexed="9"/>
      <name val="宋体"/>
      <charset val="134"/>
    </font>
    <font>
      <b/>
      <sz val="11"/>
      <color theme="3"/>
      <name val="宋体"/>
      <charset val="134"/>
      <scheme val="minor"/>
    </font>
    <font>
      <i/>
      <sz val="11"/>
      <color rgb="FF7F7F7F"/>
      <name val="宋体"/>
      <charset val="134"/>
      <scheme val="minor"/>
    </font>
    <font>
      <sz val="11"/>
      <color indexed="53"/>
      <name val="宋体"/>
      <charset val="134"/>
    </font>
    <font>
      <b/>
      <sz val="11"/>
      <color indexed="53"/>
      <name val="宋体"/>
      <charset val="134"/>
    </font>
    <font>
      <b/>
      <sz val="15"/>
      <color theme="3"/>
      <name val="宋体"/>
      <charset val="134"/>
      <scheme val="minor"/>
    </font>
    <font>
      <b/>
      <sz val="11"/>
      <color indexed="9"/>
      <name val="宋体"/>
      <charset val="134"/>
    </font>
    <font>
      <b/>
      <sz val="13"/>
      <color indexed="54"/>
      <name val="宋体"/>
      <charset val="134"/>
    </font>
    <font>
      <b/>
      <sz val="18"/>
      <color indexed="54"/>
      <name val="宋体"/>
      <charset val="134"/>
    </font>
    <font>
      <sz val="11"/>
      <color indexed="8"/>
      <name val="宋体"/>
      <charset val="134"/>
      <scheme val="minor"/>
    </font>
    <font>
      <sz val="11"/>
      <color rgb="FF3F3F76"/>
      <name val="宋体"/>
      <charset val="134"/>
      <scheme val="minor"/>
    </font>
    <font>
      <i/>
      <sz val="11"/>
      <color indexed="23"/>
      <name val="宋体"/>
      <charset val="134"/>
    </font>
    <font>
      <sz val="11"/>
      <color rgb="FF9C0006"/>
      <name val="宋体"/>
      <charset val="134"/>
      <scheme val="minor"/>
    </font>
    <font>
      <sz val="11"/>
      <color indexed="10"/>
      <name val="宋体"/>
      <charset val="134"/>
    </font>
    <font>
      <sz val="11"/>
      <color rgb="FF9C6500"/>
      <name val="宋体"/>
      <charset val="134"/>
      <scheme val="minor"/>
    </font>
    <font>
      <b/>
      <sz val="11"/>
      <color indexed="54"/>
      <name val="宋体"/>
      <charset val="134"/>
    </font>
    <font>
      <sz val="11"/>
      <color indexed="20"/>
      <name val="宋体"/>
      <charset val="134"/>
    </font>
    <font>
      <b/>
      <sz val="11"/>
      <color rgb="FF3F3F3F"/>
      <name val="宋体"/>
      <charset val="134"/>
      <scheme val="minor"/>
    </font>
    <font>
      <sz val="11"/>
      <color rgb="FF006100"/>
      <name val="宋体"/>
      <charset val="134"/>
      <scheme val="minor"/>
    </font>
    <font>
      <b/>
      <sz val="18"/>
      <color theme="3"/>
      <name val="宋体"/>
      <charset val="134"/>
      <scheme val="major"/>
    </font>
    <font>
      <u/>
      <sz val="11"/>
      <color indexed="12"/>
      <name val="宋体"/>
      <charset val="134"/>
    </font>
    <font>
      <sz val="11"/>
      <color indexed="19"/>
      <name val="宋体"/>
      <charset val="134"/>
    </font>
    <font>
      <b/>
      <sz val="15"/>
      <color indexed="54"/>
      <name val="宋体"/>
      <charset val="134"/>
    </font>
    <font>
      <sz val="11"/>
      <color indexed="16"/>
      <name val="宋体"/>
      <charset val="134"/>
    </font>
    <font>
      <b/>
      <sz val="11"/>
      <color indexed="63"/>
      <name val="宋体"/>
      <charset val="134"/>
    </font>
    <font>
      <b/>
      <sz val="11"/>
      <color rgb="FFFA7D00"/>
      <name val="宋体"/>
      <charset val="134"/>
      <scheme val="minor"/>
    </font>
    <font>
      <b/>
      <sz val="13"/>
      <color theme="3"/>
      <name val="宋体"/>
      <charset val="134"/>
      <scheme val="minor"/>
    </font>
    <font>
      <u/>
      <sz val="11"/>
      <color indexed="20"/>
      <name val="宋体"/>
      <charset val="134"/>
    </font>
    <font>
      <b/>
      <sz val="11"/>
      <color theme="0"/>
      <name val="宋体"/>
      <charset val="134"/>
      <scheme val="minor"/>
    </font>
    <font>
      <sz val="12"/>
      <name val="宋体"/>
      <charset val="134"/>
      <scheme val="minor"/>
    </font>
  </fonts>
  <fills count="50">
    <fill>
      <patternFill patternType="none"/>
    </fill>
    <fill>
      <patternFill patternType="gray125"/>
    </fill>
    <fill>
      <patternFill patternType="solid">
        <fgColor theme="9"/>
        <bgColor indexed="64"/>
      </patternFill>
    </fill>
    <fill>
      <patternFill patternType="solid">
        <fgColor indexed="42"/>
        <bgColor indexed="64"/>
      </patternFill>
    </fill>
    <fill>
      <patternFill patternType="solid">
        <fgColor indexed="31"/>
        <bgColor indexed="64"/>
      </patternFill>
    </fill>
    <fill>
      <patternFill patternType="solid">
        <fgColor theme="4" tint="0.799981688894314"/>
        <bgColor indexed="64"/>
      </patternFill>
    </fill>
    <fill>
      <patternFill patternType="solid">
        <fgColor indexed="43"/>
        <bgColor indexed="64"/>
      </patternFill>
    </fill>
    <fill>
      <patternFill patternType="solid">
        <fgColor indexed="4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indexed="24"/>
        <bgColor indexed="64"/>
      </patternFill>
    </fill>
    <fill>
      <patternFill patternType="solid">
        <fgColor theme="5" tint="0.599993896298105"/>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27"/>
        <bgColor indexed="64"/>
      </patternFill>
    </fill>
    <fill>
      <patternFill patternType="solid">
        <fgColor indexed="53"/>
        <bgColor indexed="64"/>
      </patternFill>
    </fill>
    <fill>
      <patternFill patternType="solid">
        <fgColor indexed="57"/>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indexed="26"/>
        <bgColor indexed="64"/>
      </patternFill>
    </fill>
    <fill>
      <patternFill patternType="solid">
        <fgColor rgb="FFFFCC99"/>
        <bgColor indexed="64"/>
      </patternFill>
    </fill>
    <fill>
      <patternFill patternType="solid">
        <fgColor theme="7"/>
        <bgColor indexed="64"/>
      </patternFill>
    </fill>
    <fill>
      <patternFill patternType="solid">
        <fgColor theme="9" tint="0.799981688894314"/>
        <bgColor indexed="64"/>
      </patternFill>
    </fill>
    <fill>
      <patternFill patternType="solid">
        <fgColor theme="8"/>
        <bgColor indexed="64"/>
      </patternFill>
    </fill>
    <fill>
      <patternFill patternType="solid">
        <fgColor indexed="48"/>
        <bgColor indexed="64"/>
      </patternFill>
    </fill>
    <fill>
      <patternFill patternType="solid">
        <fgColor rgb="FFFFC7CE"/>
        <bgColor indexed="64"/>
      </patternFill>
    </fill>
    <fill>
      <patternFill patternType="solid">
        <fgColor theme="8" tint="0.599993896298105"/>
        <bgColor indexed="64"/>
      </patternFill>
    </fill>
    <fill>
      <patternFill patternType="solid">
        <fgColor indexed="44"/>
        <bgColor indexed="64"/>
      </patternFill>
    </fill>
    <fill>
      <patternFill patternType="solid">
        <fgColor theme="7"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rgb="FFFFEB9C"/>
        <bgColor indexed="64"/>
      </patternFill>
    </fill>
    <fill>
      <patternFill patternType="solid">
        <fgColor indexed="45"/>
        <bgColor indexed="64"/>
      </patternFill>
    </fill>
    <fill>
      <patternFill patternType="solid">
        <fgColor rgb="FFF2F2F2"/>
        <bgColor indexed="64"/>
      </patternFill>
    </fill>
    <fill>
      <patternFill patternType="solid">
        <fgColor indexed="5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indexed="51"/>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5"/>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bottom style="double">
        <color rgb="FFFF8001"/>
      </bottom>
      <diagonal/>
    </border>
    <border>
      <left/>
      <right/>
      <top style="thin">
        <color indexed="48"/>
      </top>
      <bottom style="double">
        <color indexed="48"/>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medium">
        <color theme="4" tint="0.399975585192419"/>
      </bottom>
      <diagonal/>
    </border>
    <border>
      <left/>
      <right/>
      <top/>
      <bottom style="double">
        <color indexed="52"/>
      </bottom>
      <diagonal/>
    </border>
    <border>
      <left/>
      <right/>
      <top/>
      <bottom style="thick">
        <color theme="4"/>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s>
  <cellStyleXfs count="105">
    <xf numFmtId="0" fontId="0" fillId="0" borderId="0">
      <alignment vertical="center"/>
    </xf>
    <xf numFmtId="0" fontId="40" fillId="20" borderId="15" applyNumberFormat="false" applyFont="false" applyAlignment="false" applyProtection="false">
      <alignment vertical="center"/>
    </xf>
    <xf numFmtId="0" fontId="41" fillId="23" borderId="16" applyNumberFormat="false" applyAlignment="false" applyProtection="false">
      <alignment vertical="center"/>
    </xf>
    <xf numFmtId="0" fontId="23" fillId="26"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31" fillId="41"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0" fontId="29" fillId="7" borderId="9" applyNumberFormat="false" applyAlignment="false" applyProtection="false">
      <alignment vertical="center"/>
    </xf>
    <xf numFmtId="0" fontId="26"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1" fillId="7"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0" fillId="0" borderId="0"/>
    <xf numFmtId="0" fontId="31" fillId="16"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1" fillId="7"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5" fillId="12" borderId="9" applyNumberFormat="false" applyAlignment="false" applyProtection="false">
      <alignment vertical="center"/>
    </xf>
    <xf numFmtId="0" fontId="28" fillId="48" borderId="0" applyNumberFormat="false" applyBorder="false" applyAlignment="false" applyProtection="false">
      <alignment vertical="center"/>
    </xf>
    <xf numFmtId="0" fontId="52" fillId="6"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0" fillId="22" borderId="18" applyNumberFormat="false" applyFont="false" applyAlignment="false" applyProtection="false">
      <alignment vertical="center"/>
    </xf>
    <xf numFmtId="0" fontId="26" fillId="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lignment vertical="center"/>
    </xf>
    <xf numFmtId="0" fontId="33"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8" fillId="31" borderId="0" applyNumberFormat="false" applyBorder="false" applyAlignment="false" applyProtection="false">
      <alignment vertical="center"/>
    </xf>
    <xf numFmtId="0" fontId="47" fillId="35" borderId="0" applyNumberFormat="false" applyBorder="false" applyAlignment="false" applyProtection="false">
      <alignment vertical="center"/>
    </xf>
    <xf numFmtId="0" fontId="34" fillId="0" borderId="11" applyNumberFormat="false" applyFill="false" applyAlignment="false" applyProtection="false">
      <alignment vertical="center"/>
    </xf>
    <xf numFmtId="0" fontId="30" fillId="0" borderId="0"/>
    <xf numFmtId="0" fontId="26" fillId="6"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8" fillId="5"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6" fillId="4" borderId="0" applyNumberFormat="false" applyBorder="false" applyAlignment="false" applyProtection="false">
      <alignment vertical="center"/>
    </xf>
    <xf numFmtId="0" fontId="0" fillId="0" borderId="0">
      <alignment vertical="center"/>
    </xf>
    <xf numFmtId="0" fontId="26" fillId="15"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46" fillId="0" borderId="17" applyNumberFormat="false" applyFill="false" applyAlignment="false" applyProtection="false">
      <alignment vertical="center"/>
    </xf>
    <xf numFmtId="0" fontId="31" fillId="37" borderId="0" applyNumberFormat="false" applyBorder="false" applyAlignment="false" applyProtection="false">
      <alignment vertical="center"/>
    </xf>
    <xf numFmtId="0" fontId="26"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8" fillId="19" borderId="0" applyNumberFormat="false" applyBorder="false" applyAlignment="false" applyProtection="false">
      <alignment vertical="center"/>
    </xf>
    <xf numFmtId="0" fontId="36" fillId="0" borderId="12" applyNumberFormat="false" applyFill="false" applyAlignment="false" applyProtection="false">
      <alignment vertical="center"/>
    </xf>
    <xf numFmtId="0" fontId="50" fillId="0" borderId="0" applyNumberFormat="false" applyFill="false" applyBorder="false" applyAlignment="false" applyProtection="false">
      <alignment vertical="center"/>
    </xf>
    <xf numFmtId="0" fontId="26" fillId="4" borderId="0" applyNumberFormat="false" applyBorder="false" applyAlignment="false" applyProtection="false">
      <alignment vertical="center"/>
    </xf>
    <xf numFmtId="0" fontId="23" fillId="39"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28" fillId="40" borderId="0" applyNumberFormat="false" applyBorder="false" applyAlignment="false" applyProtection="false">
      <alignment vertical="center"/>
    </xf>
    <xf numFmtId="0" fontId="23" fillId="44"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53" fillId="0" borderId="14" applyNumberFormat="false" applyFill="false" applyAlignment="false" applyProtection="false">
      <alignment vertical="center"/>
    </xf>
    <xf numFmtId="0" fontId="31" fillId="10" borderId="0" applyNumberFormat="false" applyBorder="false" applyAlignment="false" applyProtection="false">
      <alignment vertical="center"/>
    </xf>
    <xf numFmtId="0" fontId="54" fillId="35"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47" fillId="35" borderId="0" applyNumberFormat="false" applyBorder="false" applyAlignment="false" applyProtection="false">
      <alignment vertical="center"/>
    </xf>
    <xf numFmtId="0" fontId="37" fillId="14" borderId="13" applyNumberFormat="false" applyAlignment="false" applyProtection="false">
      <alignment vertical="center"/>
    </xf>
    <xf numFmtId="0" fontId="55" fillId="12" borderId="20" applyNumberFormat="false" applyAlignment="false" applyProtection="false">
      <alignment vertical="center"/>
    </xf>
    <xf numFmtId="0" fontId="23" fillId="9" borderId="0" applyNumberFormat="false" applyBorder="false" applyAlignment="false" applyProtection="false">
      <alignment vertical="center"/>
    </xf>
    <xf numFmtId="0" fontId="38" fillId="0" borderId="14" applyNumberFormat="false" applyFill="false" applyAlignment="false" applyProtection="false">
      <alignment vertical="center"/>
    </xf>
    <xf numFmtId="0" fontId="26" fillId="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56" fillId="36" borderId="16" applyNumberFormat="false" applyAlignment="false" applyProtection="false">
      <alignment vertical="center"/>
    </xf>
    <xf numFmtId="0" fontId="60" fillId="0" borderId="0">
      <alignment vertical="center"/>
    </xf>
    <xf numFmtId="0" fontId="28" fillId="11" borderId="0" applyNumberFormat="false" applyBorder="false" applyAlignment="false" applyProtection="false">
      <alignment vertical="center"/>
    </xf>
    <xf numFmtId="0" fontId="48" fillId="36" borderId="19" applyNumberFormat="false" applyAlignment="false" applyProtection="false">
      <alignment vertical="center"/>
    </xf>
    <xf numFmtId="0" fontId="28" fillId="18" borderId="0" applyNumberFormat="false" applyBorder="false" applyAlignment="false" applyProtection="false">
      <alignment vertical="center"/>
    </xf>
    <xf numFmtId="0" fontId="57" fillId="0" borderId="21" applyNumberFormat="false" applyFill="false" applyAlignment="false" applyProtection="false">
      <alignment vertical="center"/>
    </xf>
    <xf numFmtId="0" fontId="28" fillId="2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3" fillId="42" borderId="0" applyNumberFormat="false" applyBorder="false" applyAlignment="false" applyProtection="false">
      <alignment vertical="center"/>
    </xf>
    <xf numFmtId="0" fontId="30" fillId="0" borderId="0"/>
    <xf numFmtId="0" fontId="23" fillId="43" borderId="0" applyNumberFormat="false" applyBorder="false" applyAlignment="false" applyProtection="false">
      <alignment vertical="center"/>
    </xf>
    <xf numFmtId="0" fontId="47" fillId="35" borderId="0" applyNumberFormat="false" applyBorder="false" applyAlignment="false" applyProtection="false">
      <alignment vertical="center"/>
    </xf>
    <xf numFmtId="0" fontId="23" fillId="4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2" fillId="0" borderId="10"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3" fillId="46"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43" fillId="28" borderId="0" applyNumberFormat="false" applyBorder="false" applyAlignment="false" applyProtection="false">
      <alignment vertical="center"/>
    </xf>
    <xf numFmtId="0" fontId="30" fillId="0" borderId="0"/>
    <xf numFmtId="0" fontId="30" fillId="0" borderId="0"/>
    <xf numFmtId="0" fontId="23" fillId="49" borderId="0" applyNumberFormat="false" applyBorder="false" applyAlignment="false" applyProtection="false">
      <alignment vertical="center"/>
    </xf>
    <xf numFmtId="0" fontId="30" fillId="0" borderId="0"/>
    <xf numFmtId="0" fontId="0" fillId="0" borderId="0"/>
    <xf numFmtId="0" fontId="49" fillId="38"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1" fillId="17"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59" fillId="47" borderId="22" applyNumberFormat="false" applyAlignment="false" applyProtection="false">
      <alignment vertical="center"/>
    </xf>
    <xf numFmtId="0" fontId="23" fillId="2"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cellStyleXfs>
  <cellXfs count="64">
    <xf numFmtId="0" fontId="0" fillId="0" borderId="0" xfId="0">
      <alignment vertical="center"/>
    </xf>
    <xf numFmtId="0" fontId="0" fillId="0" borderId="0" xfId="94" applyFill="true" applyBorder="true" applyAlignment="true">
      <alignment horizontal="center" vertical="center"/>
    </xf>
    <xf numFmtId="0" fontId="0" fillId="0" borderId="0" xfId="94" applyFont="true" applyFill="true" applyBorder="true" applyAlignment="true">
      <alignment horizontal="center" vertical="center"/>
    </xf>
    <xf numFmtId="0" fontId="1" fillId="0" borderId="0" xfId="93" applyFont="true" applyFill="true" applyBorder="true" applyAlignment="true">
      <alignment horizontal="center" vertical="center" wrapText="true"/>
    </xf>
    <xf numFmtId="0" fontId="2" fillId="0" borderId="0" xfId="93" applyFont="true" applyFill="true" applyBorder="true" applyAlignment="true">
      <alignment horizontal="center" vertical="center" wrapText="true"/>
    </xf>
    <xf numFmtId="0" fontId="3" fillId="0" borderId="0" xfId="93" applyFont="true" applyFill="true" applyBorder="true" applyAlignment="true">
      <alignment horizontal="center" vertical="center" wrapText="true"/>
    </xf>
    <xf numFmtId="0" fontId="3" fillId="0" borderId="0" xfId="93" applyFont="true" applyFill="true" applyAlignment="true">
      <alignment horizontal="center" vertical="center" wrapText="true"/>
    </xf>
    <xf numFmtId="0" fontId="4" fillId="0" borderId="0" xfId="93" applyFont="true" applyFill="true" applyBorder="true" applyAlignment="true">
      <alignment horizontal="center" vertical="center" wrapText="true"/>
    </xf>
    <xf numFmtId="0" fontId="5" fillId="0" borderId="0" xfId="93" applyFont="true" applyFill="true" applyBorder="true" applyAlignment="true">
      <alignment horizontal="center" vertical="center" wrapText="true"/>
    </xf>
    <xf numFmtId="0" fontId="5" fillId="0" borderId="0" xfId="93" applyFont="true" applyFill="true" applyAlignment="true">
      <alignment horizontal="center" vertical="center" wrapText="true"/>
    </xf>
    <xf numFmtId="0" fontId="0" fillId="0" borderId="0" xfId="94" applyFill="true" applyAlignment="true">
      <alignment horizontal="center" vertical="center"/>
    </xf>
    <xf numFmtId="0" fontId="6" fillId="0" borderId="0" xfId="94" applyFont="true" applyFill="true" applyBorder="true" applyAlignment="true">
      <alignment horizontal="center" vertical="center"/>
    </xf>
    <xf numFmtId="0" fontId="7" fillId="0" borderId="0" xfId="94" applyFont="true" applyFill="true" applyBorder="true" applyAlignment="true">
      <alignment horizontal="center" vertical="center"/>
    </xf>
    <xf numFmtId="0" fontId="7" fillId="0" borderId="0" xfId="94" applyFont="true" applyFill="true" applyBorder="true" applyAlignment="true">
      <alignment horizontal="center" vertical="center" shrinkToFit="true"/>
    </xf>
    <xf numFmtId="0" fontId="8" fillId="0" borderId="0" xfId="94" applyFont="true" applyFill="true" applyBorder="true" applyAlignment="true">
      <alignment horizontal="center" vertical="center"/>
    </xf>
    <xf numFmtId="49" fontId="7" fillId="0" borderId="0" xfId="94" applyNumberFormat="true" applyFont="true" applyFill="true" applyBorder="true" applyAlignment="true">
      <alignment horizontal="center" vertical="center"/>
    </xf>
    <xf numFmtId="0" fontId="7" fillId="0" borderId="0" xfId="94" applyNumberFormat="true" applyFont="true" applyFill="true" applyBorder="true" applyAlignment="true">
      <alignment horizontal="center" vertical="center"/>
    </xf>
    <xf numFmtId="49" fontId="2" fillId="0" borderId="0" xfId="94" applyNumberFormat="true" applyFont="true" applyFill="true" applyAlignment="true">
      <alignment horizontal="center" vertical="center" shrinkToFit="true"/>
    </xf>
    <xf numFmtId="0" fontId="0" fillId="0" borderId="0" xfId="0" applyFill="true" applyBorder="true" applyAlignment="true">
      <alignment horizontal="center" vertical="center"/>
    </xf>
    <xf numFmtId="0" fontId="7" fillId="0" borderId="0" xfId="94" applyFont="true" applyFill="true" applyAlignment="true">
      <alignment horizontal="center" vertical="center"/>
    </xf>
    <xf numFmtId="0" fontId="0" fillId="0" borderId="0" xfId="0" applyFill="true" applyAlignment="true">
      <alignment horizontal="center" vertical="center"/>
    </xf>
    <xf numFmtId="0" fontId="9" fillId="0" borderId="0" xfId="94" applyFont="true" applyFill="true" applyAlignment="true">
      <alignment horizontal="center" vertical="center"/>
    </xf>
    <xf numFmtId="0" fontId="8" fillId="0" borderId="0" xfId="94" applyFont="true" applyFill="true" applyBorder="true" applyAlignment="true">
      <alignment horizontal="center" vertical="center" wrapText="true"/>
    </xf>
    <xf numFmtId="0" fontId="10" fillId="0" borderId="0" xfId="94" applyFont="true" applyFill="true" applyBorder="true" applyAlignment="true">
      <alignment horizontal="center" vertical="center" wrapText="true"/>
    </xf>
    <xf numFmtId="0" fontId="1" fillId="0" borderId="1" xfId="93" applyFont="true" applyFill="true" applyBorder="true" applyAlignment="true">
      <alignment horizontal="center" vertical="center" wrapText="true"/>
    </xf>
    <xf numFmtId="49" fontId="1" fillId="0" borderId="1" xfId="94" applyNumberFormat="true" applyFont="true" applyFill="true" applyBorder="true" applyAlignment="true">
      <alignment horizontal="center" vertical="center" wrapText="true"/>
    </xf>
    <xf numFmtId="0" fontId="11" fillId="0" borderId="1" xfId="93"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xf>
    <xf numFmtId="49" fontId="11" fillId="0" borderId="1" xfId="0" applyNumberFormat="true" applyFont="true" applyFill="true" applyBorder="true" applyAlignment="true">
      <alignment horizontal="center" vertical="center"/>
    </xf>
    <xf numFmtId="49" fontId="12" fillId="0" borderId="1" xfId="0" applyNumberFormat="true" applyFont="true" applyFill="true" applyBorder="true" applyAlignment="true" applyProtection="true">
      <alignment horizontal="center" vertical="center"/>
      <protection locked="false"/>
    </xf>
    <xf numFmtId="0" fontId="13" fillId="0" borderId="1" xfId="0" applyNumberFormat="true" applyFont="true" applyFill="true" applyBorder="true" applyAlignment="true">
      <alignment horizontal="center" vertical="center"/>
    </xf>
    <xf numFmtId="0" fontId="14" fillId="0" borderId="2" xfId="0" applyFont="true" applyFill="true" applyBorder="true" applyAlignment="true">
      <alignment horizontal="center" vertical="center"/>
    </xf>
    <xf numFmtId="49" fontId="14" fillId="0" borderId="3" xfId="0" applyNumberFormat="true" applyFont="true" applyFill="true" applyBorder="true" applyAlignment="true">
      <alignment horizontal="center" vertical="center"/>
    </xf>
    <xf numFmtId="49" fontId="11"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49" fontId="15" fillId="0" borderId="1" xfId="0" applyNumberFormat="true" applyFont="true" applyFill="true" applyBorder="true" applyAlignment="true">
      <alignment horizontal="center" vertical="center"/>
    </xf>
    <xf numFmtId="0" fontId="9" fillId="0" borderId="0" xfId="94" applyFont="true" applyFill="true" applyAlignment="true">
      <alignment horizontal="center" vertical="center" shrinkToFit="true"/>
    </xf>
    <xf numFmtId="0" fontId="8" fillId="0" borderId="0" xfId="94" applyFont="true" applyFill="true" applyBorder="true" applyAlignment="true">
      <alignment horizontal="center" vertical="center" shrinkToFit="true"/>
    </xf>
    <xf numFmtId="49" fontId="16" fillId="0" borderId="1" xfId="94" applyNumberFormat="true" applyFont="true" applyFill="true" applyBorder="true" applyAlignment="true">
      <alignment horizontal="center" vertical="center" shrinkToFit="true"/>
    </xf>
    <xf numFmtId="49" fontId="16" fillId="0" borderId="1" xfId="94" applyNumberFormat="true" applyFont="true" applyFill="true" applyBorder="true" applyAlignment="true">
      <alignment horizontal="center" vertical="center" wrapText="true"/>
    </xf>
    <xf numFmtId="14" fontId="1" fillId="0" borderId="1" xfId="93" applyNumberFormat="true" applyFont="true" applyFill="true" applyBorder="true" applyAlignment="true">
      <alignment horizontal="center" vertical="center" wrapText="true"/>
    </xf>
    <xf numFmtId="49" fontId="1" fillId="0" borderId="1" xfId="72" applyNumberFormat="true" applyFont="true" applyFill="true" applyBorder="true" applyAlignment="true">
      <alignment horizontal="center" vertical="center" shrinkToFit="true"/>
    </xf>
    <xf numFmtId="49" fontId="1" fillId="0" borderId="1" xfId="72" applyNumberFormat="true" applyFont="true" applyFill="true" applyBorder="true" applyAlignment="true">
      <alignment horizontal="center" vertical="center" wrapText="true"/>
    </xf>
    <xf numFmtId="0" fontId="12" fillId="0" borderId="1" xfId="94" applyFont="true" applyFill="true" applyBorder="true" applyAlignment="true">
      <alignment horizontal="center" vertical="center"/>
    </xf>
    <xf numFmtId="14" fontId="17" fillId="0" borderId="1" xfId="8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49" fontId="18" fillId="0" borderId="0" xfId="94" applyNumberFormat="true" applyFont="true" applyFill="true" applyAlignment="true">
      <alignment horizontal="center" vertical="center" shrinkToFit="true"/>
    </xf>
    <xf numFmtId="0" fontId="8" fillId="0" borderId="0" xfId="94" applyNumberFormat="true" applyFont="true" applyFill="true" applyBorder="true" applyAlignment="true">
      <alignment horizontal="center" vertical="center" wrapText="true"/>
    </xf>
    <xf numFmtId="49" fontId="19" fillId="0" borderId="0" xfId="94" applyNumberFormat="true" applyFont="true" applyFill="true" applyBorder="true" applyAlignment="true">
      <alignment horizontal="center" vertical="center" shrinkToFit="true"/>
    </xf>
    <xf numFmtId="0" fontId="1" fillId="0" borderId="1" xfId="93" applyNumberFormat="true" applyFont="true" applyFill="true" applyBorder="true" applyAlignment="true">
      <alignment horizontal="center" vertical="center" wrapText="true"/>
    </xf>
    <xf numFmtId="49" fontId="2" fillId="0" borderId="4" xfId="93" applyNumberFormat="true" applyFont="true" applyFill="true" applyBorder="true" applyAlignment="true">
      <alignment horizontal="center" vertical="center" shrinkToFit="true"/>
    </xf>
    <xf numFmtId="0" fontId="16" fillId="0" borderId="5" xfId="80" applyFont="true" applyFill="true" applyBorder="true" applyAlignment="true">
      <alignment horizontal="center" vertical="center" wrapText="true"/>
    </xf>
    <xf numFmtId="0" fontId="12" fillId="0" borderId="1" xfId="80" applyNumberFormat="true" applyFont="true" applyFill="true" applyBorder="true" applyAlignment="true">
      <alignment horizontal="center" vertical="center" wrapText="true"/>
    </xf>
    <xf numFmtId="0" fontId="20" fillId="0" borderId="4" xfId="0" applyFont="true" applyFill="true" applyBorder="true" applyAlignment="true">
      <alignment horizontal="center" vertical="center" shrinkToFit="true"/>
    </xf>
    <xf numFmtId="0" fontId="11" fillId="0" borderId="1" xfId="0" applyFont="true" applyFill="true" applyBorder="true" applyAlignment="true">
      <alignment horizontal="center" vertical="center"/>
    </xf>
    <xf numFmtId="14" fontId="17" fillId="0" borderId="5" xfId="80" applyNumberFormat="true" applyFont="true" applyFill="true" applyBorder="true" applyAlignment="true">
      <alignment horizontal="center" vertical="center" wrapText="true"/>
    </xf>
    <xf numFmtId="49" fontId="19" fillId="0" borderId="1" xfId="80" applyNumberFormat="true" applyFont="true" applyFill="true" applyBorder="true" applyAlignment="true">
      <alignment horizontal="center" vertical="center" shrinkToFit="true"/>
    </xf>
    <xf numFmtId="49" fontId="20" fillId="0" borderId="4" xfId="0" applyNumberFormat="true" applyFont="true" applyFill="true" applyBorder="true" applyAlignment="true">
      <alignment horizontal="center" vertical="center" shrinkToFit="true"/>
    </xf>
    <xf numFmtId="49" fontId="2" fillId="0" borderId="4" xfId="94" applyNumberFormat="true" applyFont="true" applyFill="true" applyBorder="true" applyAlignment="true">
      <alignment horizontal="center" vertical="center" shrinkToFit="true"/>
    </xf>
    <xf numFmtId="0" fontId="1" fillId="0" borderId="0" xfId="94" applyFont="true" applyFill="true" applyAlignment="true">
      <alignment horizontal="center" vertical="center"/>
    </xf>
    <xf numFmtId="0" fontId="7" fillId="0" borderId="1" xfId="93" applyFont="true" applyFill="true" applyBorder="true" applyAlignment="true">
      <alignment horizontal="center" vertical="center" wrapText="true"/>
    </xf>
    <xf numFmtId="0" fontId="1" fillId="0" borderId="0" xfId="0" applyFont="true" applyFill="true" applyAlignment="true">
      <alignment horizontal="center" vertical="center"/>
    </xf>
    <xf numFmtId="49" fontId="11" fillId="0" borderId="1" xfId="94" applyNumberFormat="true" applyFont="true" applyFill="true" applyBorder="true" applyAlignment="true">
      <alignment horizontal="center" vertical="center"/>
    </xf>
    <xf numFmtId="0" fontId="20" fillId="0" borderId="4" xfId="0" applyFont="true" applyFill="true" applyBorder="true" applyAlignment="true" quotePrefix="true">
      <alignment horizontal="center" vertical="center" shrinkToFit="true"/>
    </xf>
    <xf numFmtId="49" fontId="19" fillId="0" borderId="1" xfId="80" applyNumberFormat="true" applyFont="true" applyFill="true" applyBorder="true" applyAlignment="true" quotePrefix="true">
      <alignment horizontal="center" vertical="center" shrinkToFit="true"/>
    </xf>
  </cellXfs>
  <cellStyles count="105">
    <cellStyle name="常规" xfId="0" builtinId="0"/>
    <cellStyle name="注释 2" xfId="1"/>
    <cellStyle name="输入 2" xfId="2"/>
    <cellStyle name="强调文字颜色 5 2" xfId="3"/>
    <cellStyle name="强调文字颜色 4 2" xfId="4"/>
    <cellStyle name="强调文字颜色 1 2" xfId="5"/>
    <cellStyle name="20% - 强调文字颜色 4" xfId="6" builtinId="42"/>
    <cellStyle name="强调文字颜色 4" xfId="7" builtinId="41"/>
    <cellStyle name="40% - 强调文字颜色 5 2" xfId="8"/>
    <cellStyle name="40% - 强调文字颜色 3" xfId="9" builtinId="39"/>
    <cellStyle name="输入" xfId="10" builtinId="20"/>
    <cellStyle name="20% - 强调文字颜色 3" xfId="11" builtinId="38"/>
    <cellStyle name="货币" xfId="12" builtinId="4"/>
    <cellStyle name="60% - 强调文字颜色 2" xfId="13" builtinId="36"/>
    <cellStyle name="40% - 强调文字颜色 6 2" xfId="14"/>
    <cellStyle name="样式 1" xfId="15"/>
    <cellStyle name="强调文字颜色 2" xfId="16" builtinId="33"/>
    <cellStyle name="60% - 强调文字颜色 1" xfId="17" builtinId="32"/>
    <cellStyle name="60% - 强调文字颜色 4" xfId="18" builtinId="44"/>
    <cellStyle name="20% - 强调文字颜色 2 2" xfId="19"/>
    <cellStyle name="强调文字颜色 1" xfId="20" builtinId="29"/>
    <cellStyle name="百分比" xfId="21" builtinId="5"/>
    <cellStyle name="计算" xfId="22" builtinId="22"/>
    <cellStyle name="40% - 强调文字颜色 1 2" xfId="23"/>
    <cellStyle name="适中" xfId="24" builtinId="28"/>
    <cellStyle name="好" xfId="25" builtinId="26"/>
    <cellStyle name="注释" xfId="26" builtinId="10"/>
    <cellStyle name="40% - 强调文字颜色 2" xfId="27" builtinId="35"/>
    <cellStyle name="货币[0]" xfId="28" builtinId="7"/>
    <cellStyle name="常规 10" xfId="29"/>
    <cellStyle name="解释性文本 2" xfId="30"/>
    <cellStyle name="20% - 强调文字颜色 2" xfId="31" builtinId="34"/>
    <cellStyle name="标题 4" xfId="32" builtinId="19"/>
    <cellStyle name="20% - 强调文字颜色 4 2" xfId="33"/>
    <cellStyle name="差_2012-2014三项岗位人员花名册" xfId="34"/>
    <cellStyle name="链接单元格" xfId="35" builtinId="24"/>
    <cellStyle name="常规 3" xfId="36"/>
    <cellStyle name="40% - 强调文字颜色 4" xfId="37" builtinId="43"/>
    <cellStyle name="已访问的超链接" xfId="38" builtinId="9"/>
    <cellStyle name="标题" xfId="39" builtinId="15"/>
    <cellStyle name="千位分隔" xfId="40" builtinId="3"/>
    <cellStyle name="20% - 强调文字颜色 1 2" xfId="41"/>
    <cellStyle name="汇总 2" xfId="42"/>
    <cellStyle name="40% - 强调文字颜色 1" xfId="43" builtinId="31"/>
    <cellStyle name="常规 7" xfId="44"/>
    <cellStyle name="20% - 强调文字颜色 1" xfId="45" builtinId="30"/>
    <cellStyle name="适中 2" xfId="46"/>
    <cellStyle name="标题 3" xfId="47" builtinId="18"/>
    <cellStyle name="强调文字颜色 5" xfId="48" builtinId="45"/>
    <cellStyle name="40% - 强调文字颜色 6" xfId="49" builtinId="51"/>
    <cellStyle name="千位分隔[0]" xfId="50" builtinId="6"/>
    <cellStyle name="20% - 强调文字颜色 5 2" xfId="51"/>
    <cellStyle name="标题 1 2" xfId="52"/>
    <cellStyle name="标题 5" xfId="53"/>
    <cellStyle name="40% - 强调文字颜色 5" xfId="54" builtinId="47"/>
    <cellStyle name="60% - 强调文字颜色 4 2" xfId="55"/>
    <cellStyle name="解释性文本" xfId="56" builtinId="53"/>
    <cellStyle name="40% - 强调文字颜色 4 2" xfId="57"/>
    <cellStyle name="强调文字颜色 3 2" xfId="58"/>
    <cellStyle name="20% - 强调文字颜色 5" xfId="59" builtinId="46"/>
    <cellStyle name="标题 1" xfId="60" builtinId="16"/>
    <cellStyle name="60% - 强调文字颜色 5" xfId="61" builtinId="48"/>
    <cellStyle name="差" xfId="62" builtinId="27"/>
    <cellStyle name="60% - 强调文字颜色 3" xfId="63" builtinId="40"/>
    <cellStyle name="差_2012-2014三项岗位人员花名册_2018007桃源烟花班" xfId="64"/>
    <cellStyle name="检查单元格" xfId="65" builtinId="23"/>
    <cellStyle name="输出" xfId="66" builtinId="21"/>
    <cellStyle name="60% - 强调文字颜色 6 2" xfId="67"/>
    <cellStyle name="标题 2" xfId="68" builtinId="17"/>
    <cellStyle name="20% - 强调文字颜色 6" xfId="69" builtinId="50"/>
    <cellStyle name="60% - 强调文字颜色 6" xfId="70" builtinId="52"/>
    <cellStyle name="计算 2" xfId="71"/>
    <cellStyle name="常规 6" xfId="72"/>
    <cellStyle name="40% - 强调文字颜色 2 2" xfId="73"/>
    <cellStyle name="输出 2" xfId="74"/>
    <cellStyle name="20% - 强调文字颜色 3 2" xfId="75"/>
    <cellStyle name="标题 2 2" xfId="76"/>
    <cellStyle name="20% - 强调文字颜色 6 2" xfId="77"/>
    <cellStyle name="40% - 强调文字颜色 3 2" xfId="78"/>
    <cellStyle name="60% - 强调文字颜色 1 2" xfId="79"/>
    <cellStyle name="常规_2015新未办证总名册" xfId="80"/>
    <cellStyle name="60% - 强调文字颜色 2 2" xfId="81"/>
    <cellStyle name="差_2016002期财校华望专班" xfId="82"/>
    <cellStyle name="60% - 强调文字颜色 3 2" xfId="83"/>
    <cellStyle name="强调文字颜色 3" xfId="84" builtinId="37"/>
    <cellStyle name="标题 3 2" xfId="85"/>
    <cellStyle name="标题 4 2" xfId="86"/>
    <cellStyle name="60% - 强调文字颜色 5 2" xfId="87"/>
    <cellStyle name="超链接" xfId="88" builtinId="8"/>
    <cellStyle name="差 2" xfId="89"/>
    <cellStyle name="常规 2" xfId="90"/>
    <cellStyle name="常规 4" xfId="91"/>
    <cellStyle name="强调文字颜色 2 2" xfId="92"/>
    <cellStyle name="常规 5" xfId="93"/>
    <cellStyle name="常规_2017025期工企+危化班" xfId="94"/>
    <cellStyle name="好 2" xfId="95"/>
    <cellStyle name="好_2012-2014三项岗位人员花名册" xfId="96"/>
    <cellStyle name="警告文本" xfId="97" builtinId="11"/>
    <cellStyle name="强调文字颜色 6" xfId="98" builtinId="49"/>
    <cellStyle name="好_2012-2014三项岗位人员花名册_2018007桃源烟花班" xfId="99"/>
    <cellStyle name="汇总" xfId="100" builtinId="25"/>
    <cellStyle name="检查单元格 2" xfId="101"/>
    <cellStyle name="强调文字颜色 6 2" xfId="102"/>
    <cellStyle name="警告文本 2" xfId="103"/>
    <cellStyle name="链接单元格 2" xfId="104"/>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87"/>
  <sheetViews>
    <sheetView tabSelected="1" workbookViewId="0">
      <pane ySplit="3" topLeftCell="A84" activePane="bottomLeft" state="frozen"/>
      <selection/>
      <selection pane="bottomLeft" activeCell="D3" sqref="A$1:N$1048576"/>
    </sheetView>
  </sheetViews>
  <sheetFormatPr defaultColWidth="9" defaultRowHeight="15.75"/>
  <cols>
    <col min="1" max="1" width="3.85833333333333" style="1" customWidth="true"/>
    <col min="2" max="2" width="7.95" style="11" customWidth="true"/>
    <col min="3" max="3" width="4.43333333333333" style="11" customWidth="true"/>
    <col min="4" max="4" width="16.15" style="12" customWidth="true"/>
    <col min="5" max="5" width="17.2666666666667" style="13" customWidth="true"/>
    <col min="6" max="6" width="8.875" style="12" customWidth="true"/>
    <col min="7" max="7" width="10.375" style="14" customWidth="true"/>
    <col min="8" max="8" width="6.01666666666667" style="15" customWidth="true"/>
    <col min="9" max="9" width="9.75833333333333" style="16" customWidth="true"/>
    <col min="10" max="10" width="13.625" style="17" customWidth="true"/>
    <col min="11" max="11" width="5.675" style="18" customWidth="true"/>
    <col min="12" max="12" width="8.375" style="19" customWidth="true"/>
    <col min="13" max="13" width="9" style="10"/>
    <col min="14" max="14" width="4.99166666666667" style="10" customWidth="true"/>
    <col min="15" max="15" width="11.125" style="10" customWidth="true"/>
    <col min="16" max="248" width="9" style="10"/>
    <col min="249" max="16384" width="9" style="20"/>
  </cols>
  <sheetData>
    <row r="1" s="1" customFormat="true" ht="36.75" customHeight="true" spans="1:14">
      <c r="A1" s="21" t="s">
        <v>0</v>
      </c>
      <c r="B1" s="21"/>
      <c r="C1" s="21"/>
      <c r="D1" s="21"/>
      <c r="E1" s="37"/>
      <c r="F1" s="21"/>
      <c r="G1" s="21"/>
      <c r="H1" s="21"/>
      <c r="I1" s="21"/>
      <c r="J1" s="47"/>
      <c r="K1" s="18"/>
      <c r="L1" s="21"/>
      <c r="M1" s="21"/>
      <c r="N1" s="21"/>
    </row>
    <row r="2" s="2" customFormat="true" ht="24.75" customHeight="true" spans="1:16">
      <c r="A2" s="22" t="s">
        <v>1</v>
      </c>
      <c r="B2" s="23"/>
      <c r="C2" s="23"/>
      <c r="D2" s="22"/>
      <c r="E2" s="38"/>
      <c r="F2" s="22"/>
      <c r="G2" s="22" t="s">
        <v>2</v>
      </c>
      <c r="H2" s="22"/>
      <c r="I2" s="48"/>
      <c r="J2" s="49"/>
      <c r="K2" s="18"/>
      <c r="L2" s="22"/>
      <c r="P2" s="2" t="s">
        <v>3</v>
      </c>
    </row>
    <row r="3" s="3" customFormat="true" ht="36.75" customHeight="true" spans="1:255">
      <c r="A3" s="24" t="s">
        <v>4</v>
      </c>
      <c r="B3" s="25" t="s">
        <v>5</v>
      </c>
      <c r="C3" s="25" t="s">
        <v>6</v>
      </c>
      <c r="D3" s="25" t="s">
        <v>7</v>
      </c>
      <c r="E3" s="39" t="s">
        <v>8</v>
      </c>
      <c r="F3" s="40" t="s">
        <v>9</v>
      </c>
      <c r="G3" s="40" t="s">
        <v>10</v>
      </c>
      <c r="H3" s="41" t="s">
        <v>11</v>
      </c>
      <c r="I3" s="50" t="s">
        <v>12</v>
      </c>
      <c r="J3" s="51" t="s">
        <v>13</v>
      </c>
      <c r="K3" s="46" t="s">
        <v>14</v>
      </c>
      <c r="L3" s="52" t="s">
        <v>15</v>
      </c>
      <c r="M3" s="40" t="s">
        <v>16</v>
      </c>
      <c r="N3" s="24" t="s">
        <v>17</v>
      </c>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2"/>
      <c r="IP3" s="62"/>
      <c r="IQ3" s="62"/>
      <c r="IR3" s="62"/>
      <c r="IS3" s="62"/>
      <c r="IT3" s="62"/>
      <c r="IU3" s="62"/>
    </row>
    <row r="4" s="4" customFormat="true" ht="30" customHeight="true" spans="1:15">
      <c r="A4" s="26">
        <v>1</v>
      </c>
      <c r="B4" s="27" t="s">
        <v>18</v>
      </c>
      <c r="C4" s="27" t="s">
        <v>19</v>
      </c>
      <c r="D4" s="28" t="s">
        <v>20</v>
      </c>
      <c r="E4" s="42" t="s">
        <v>21</v>
      </c>
      <c r="F4" s="43"/>
      <c r="G4" s="44" t="s">
        <v>22</v>
      </c>
      <c r="H4" s="45" t="s">
        <v>23</v>
      </c>
      <c r="I4" s="53" t="s">
        <v>24</v>
      </c>
      <c r="J4" s="64" t="s">
        <v>25</v>
      </c>
      <c r="K4" s="55">
        <v>96</v>
      </c>
      <c r="L4" s="56" t="s">
        <v>26</v>
      </c>
      <c r="M4" s="56" t="s">
        <v>27</v>
      </c>
      <c r="N4" s="61" t="s">
        <v>28</v>
      </c>
      <c r="O4" s="19"/>
    </row>
    <row r="5" s="4" customFormat="true" ht="30" customHeight="true" spans="1:15">
      <c r="A5" s="26">
        <v>2</v>
      </c>
      <c r="B5" s="27" t="s">
        <v>29</v>
      </c>
      <c r="C5" s="27" t="s">
        <v>19</v>
      </c>
      <c r="D5" s="28" t="s">
        <v>30</v>
      </c>
      <c r="E5" s="42" t="s">
        <v>21</v>
      </c>
      <c r="F5" s="43" t="s">
        <v>31</v>
      </c>
      <c r="G5" s="44" t="s">
        <v>22</v>
      </c>
      <c r="H5" s="45" t="s">
        <v>23</v>
      </c>
      <c r="I5" s="53" t="s">
        <v>24</v>
      </c>
      <c r="J5" s="54" t="str">
        <f>LEFT(J4,10)&amp;RIGHT(J4,LEN(J4)-10)+1</f>
        <v>230431607010260</v>
      </c>
      <c r="K5" s="55">
        <v>98</v>
      </c>
      <c r="L5" s="56" t="s">
        <v>26</v>
      </c>
      <c r="M5" s="56" t="s">
        <v>27</v>
      </c>
      <c r="N5" s="61" t="s">
        <v>28</v>
      </c>
      <c r="O5" s="19"/>
    </row>
    <row r="6" s="4" customFormat="true" ht="30" customHeight="true" spans="1:15">
      <c r="A6" s="26">
        <v>3</v>
      </c>
      <c r="B6" s="27" t="s">
        <v>32</v>
      </c>
      <c r="C6" s="27" t="s">
        <v>19</v>
      </c>
      <c r="D6" s="29" t="s">
        <v>33</v>
      </c>
      <c r="E6" s="42" t="s">
        <v>21</v>
      </c>
      <c r="F6" s="43"/>
      <c r="G6" s="44" t="s">
        <v>22</v>
      </c>
      <c r="H6" s="45" t="s">
        <v>34</v>
      </c>
      <c r="I6" s="53" t="s">
        <v>24</v>
      </c>
      <c r="J6" s="54" t="str">
        <f>LEFT(J4,10)&amp;RIGHT(J4,LEN(J4)-10)+2</f>
        <v>230431607010261</v>
      </c>
      <c r="K6" s="55">
        <v>98</v>
      </c>
      <c r="L6" s="56" t="s">
        <v>26</v>
      </c>
      <c r="M6" s="56" t="s">
        <v>27</v>
      </c>
      <c r="N6" s="61" t="s">
        <v>28</v>
      </c>
      <c r="O6" s="19"/>
    </row>
    <row r="7" s="4" customFormat="true" ht="30" customHeight="true" spans="1:15">
      <c r="A7" s="26">
        <v>4</v>
      </c>
      <c r="B7" s="27" t="s">
        <v>35</v>
      </c>
      <c r="C7" s="27" t="s">
        <v>19</v>
      </c>
      <c r="D7" s="28" t="s">
        <v>36</v>
      </c>
      <c r="E7" s="42" t="s">
        <v>21</v>
      </c>
      <c r="F7" s="43" t="s">
        <v>37</v>
      </c>
      <c r="G7" s="44" t="s">
        <v>38</v>
      </c>
      <c r="H7" s="45" t="s">
        <v>23</v>
      </c>
      <c r="I7" s="53" t="s">
        <v>24</v>
      </c>
      <c r="J7" s="65" t="s">
        <v>39</v>
      </c>
      <c r="K7" s="55">
        <v>96</v>
      </c>
      <c r="L7" s="56" t="s">
        <v>26</v>
      </c>
      <c r="M7" s="56" t="s">
        <v>27</v>
      </c>
      <c r="N7" s="61" t="s">
        <v>28</v>
      </c>
      <c r="O7" s="19"/>
    </row>
    <row r="8" s="4" customFormat="true" ht="30" customHeight="true" spans="1:15">
      <c r="A8" s="26">
        <v>5</v>
      </c>
      <c r="B8" s="27" t="s">
        <v>40</v>
      </c>
      <c r="C8" s="27" t="s">
        <v>19</v>
      </c>
      <c r="D8" s="28" t="s">
        <v>41</v>
      </c>
      <c r="E8" s="42" t="s">
        <v>21</v>
      </c>
      <c r="F8" s="43" t="s">
        <v>42</v>
      </c>
      <c r="G8" s="44" t="s">
        <v>22</v>
      </c>
      <c r="H8" s="45" t="s">
        <v>23</v>
      </c>
      <c r="I8" s="53" t="s">
        <v>24</v>
      </c>
      <c r="J8" s="54" t="str">
        <f>LEFT(J4,10)&amp;RIGHT(J4,LEN(J4)-10)+3</f>
        <v>230431607010262</v>
      </c>
      <c r="K8" s="55">
        <v>98</v>
      </c>
      <c r="L8" s="56" t="s">
        <v>26</v>
      </c>
      <c r="M8" s="56" t="s">
        <v>27</v>
      </c>
      <c r="N8" s="61" t="s">
        <v>28</v>
      </c>
      <c r="O8" s="19"/>
    </row>
    <row r="9" s="4" customFormat="true" ht="30" customHeight="true" spans="1:15">
      <c r="A9" s="26">
        <v>6</v>
      </c>
      <c r="B9" s="27" t="s">
        <v>43</v>
      </c>
      <c r="C9" s="27" t="s">
        <v>19</v>
      </c>
      <c r="D9" s="28" t="s">
        <v>44</v>
      </c>
      <c r="E9" s="42" t="s">
        <v>21</v>
      </c>
      <c r="F9" s="43" t="s">
        <v>42</v>
      </c>
      <c r="G9" s="44" t="s">
        <v>38</v>
      </c>
      <c r="H9" s="45" t="s">
        <v>23</v>
      </c>
      <c r="I9" s="53" t="s">
        <v>24</v>
      </c>
      <c r="J9" s="58" t="str">
        <f>LEFT(J7,10)&amp;RIGHT(J7,LEN(J7)-10)+1</f>
        <v>230431507010086</v>
      </c>
      <c r="K9" s="55">
        <v>96</v>
      </c>
      <c r="L9" s="56" t="s">
        <v>26</v>
      </c>
      <c r="M9" s="56" t="s">
        <v>27</v>
      </c>
      <c r="N9" s="61" t="s">
        <v>28</v>
      </c>
      <c r="O9" s="19"/>
    </row>
    <row r="10" s="4" customFormat="true" ht="30" customHeight="true" spans="1:15">
      <c r="A10" s="26">
        <v>7</v>
      </c>
      <c r="B10" s="27" t="s">
        <v>45</v>
      </c>
      <c r="C10" s="27" t="s">
        <v>19</v>
      </c>
      <c r="D10" s="28" t="s">
        <v>46</v>
      </c>
      <c r="E10" s="42" t="s">
        <v>47</v>
      </c>
      <c r="F10" s="43"/>
      <c r="G10" s="44" t="s">
        <v>22</v>
      </c>
      <c r="H10" s="45" t="s">
        <v>48</v>
      </c>
      <c r="I10" s="53" t="s">
        <v>24</v>
      </c>
      <c r="J10" s="54" t="str">
        <f>LEFT(J4,10)&amp;RIGHT(J4,LEN(J4)-10)+4</f>
        <v>230431607010263</v>
      </c>
      <c r="K10" s="55">
        <v>100</v>
      </c>
      <c r="L10" s="56" t="s">
        <v>26</v>
      </c>
      <c r="M10" s="56" t="s">
        <v>27</v>
      </c>
      <c r="N10" s="61" t="s">
        <v>28</v>
      </c>
      <c r="O10" s="19"/>
    </row>
    <row r="11" s="4" customFormat="true" ht="30" customHeight="true" spans="1:15">
      <c r="A11" s="26">
        <v>8</v>
      </c>
      <c r="B11" s="27" t="s">
        <v>49</v>
      </c>
      <c r="C11" s="27" t="s">
        <v>19</v>
      </c>
      <c r="D11" s="28" t="s">
        <v>50</v>
      </c>
      <c r="E11" s="42" t="s">
        <v>47</v>
      </c>
      <c r="F11" s="43"/>
      <c r="G11" s="44" t="s">
        <v>22</v>
      </c>
      <c r="H11" s="45" t="s">
        <v>48</v>
      </c>
      <c r="I11" s="53" t="s">
        <v>24</v>
      </c>
      <c r="J11" s="54" t="str">
        <f>LEFT(J4,10)&amp;RIGHT(J4,LEN(J4)-10)+5</f>
        <v>230431607010264</v>
      </c>
      <c r="K11" s="55">
        <v>82</v>
      </c>
      <c r="L11" s="56" t="s">
        <v>26</v>
      </c>
      <c r="M11" s="56" t="s">
        <v>27</v>
      </c>
      <c r="N11" s="61" t="s">
        <v>28</v>
      </c>
      <c r="O11" s="19"/>
    </row>
    <row r="12" s="4" customFormat="true" ht="30" customHeight="true" spans="1:15">
      <c r="A12" s="26">
        <v>9</v>
      </c>
      <c r="B12" s="30" t="s">
        <v>51</v>
      </c>
      <c r="C12" s="27" t="s">
        <v>19</v>
      </c>
      <c r="D12" s="28" t="s">
        <v>52</v>
      </c>
      <c r="E12" s="42" t="s">
        <v>47</v>
      </c>
      <c r="F12" s="43"/>
      <c r="G12" s="44" t="s">
        <v>38</v>
      </c>
      <c r="H12" s="45" t="s">
        <v>23</v>
      </c>
      <c r="I12" s="53" t="s">
        <v>24</v>
      </c>
      <c r="J12" s="58" t="str">
        <f>LEFT(J7,10)&amp;RIGHT(J7,LEN(J7)-10)+2</f>
        <v>230431507010087</v>
      </c>
      <c r="K12" s="55">
        <v>98</v>
      </c>
      <c r="L12" s="56" t="s">
        <v>26</v>
      </c>
      <c r="M12" s="56" t="s">
        <v>27</v>
      </c>
      <c r="N12" s="61" t="s">
        <v>28</v>
      </c>
      <c r="O12" s="19"/>
    </row>
    <row r="13" s="4" customFormat="true" ht="30" customHeight="true" spans="1:15">
      <c r="A13" s="26">
        <v>10</v>
      </c>
      <c r="B13" s="27" t="s">
        <v>53</v>
      </c>
      <c r="C13" s="27" t="s">
        <v>19</v>
      </c>
      <c r="D13" s="28" t="s">
        <v>54</v>
      </c>
      <c r="E13" s="42" t="s">
        <v>55</v>
      </c>
      <c r="F13" s="43"/>
      <c r="G13" s="44" t="s">
        <v>38</v>
      </c>
      <c r="H13" s="45" t="s">
        <v>56</v>
      </c>
      <c r="I13" s="53" t="s">
        <v>24</v>
      </c>
      <c r="J13" s="58" t="str">
        <f>LEFT(J7,10)&amp;RIGHT(J7,LEN(J7)-10)+3</f>
        <v>230431507010088</v>
      </c>
      <c r="K13" s="55">
        <v>90</v>
      </c>
      <c r="L13" s="56" t="s">
        <v>26</v>
      </c>
      <c r="M13" s="56" t="s">
        <v>27</v>
      </c>
      <c r="N13" s="61" t="s">
        <v>28</v>
      </c>
      <c r="O13" s="19"/>
    </row>
    <row r="14" s="4" customFormat="true" ht="30" customHeight="true" spans="1:15">
      <c r="A14" s="26">
        <v>11</v>
      </c>
      <c r="B14" s="27" t="s">
        <v>57</v>
      </c>
      <c r="C14" s="27" t="s">
        <v>19</v>
      </c>
      <c r="D14" s="28" t="s">
        <v>58</v>
      </c>
      <c r="E14" s="42" t="s">
        <v>59</v>
      </c>
      <c r="F14" s="43" t="s">
        <v>42</v>
      </c>
      <c r="G14" s="44" t="s">
        <v>22</v>
      </c>
      <c r="H14" s="45" t="s">
        <v>23</v>
      </c>
      <c r="I14" s="53" t="s">
        <v>24</v>
      </c>
      <c r="J14" s="54" t="str">
        <f>LEFT(J5,10)&amp;RIGHT(J5,LEN(J5)-10)+5</f>
        <v>230431607010265</v>
      </c>
      <c r="K14" s="55">
        <v>96</v>
      </c>
      <c r="L14" s="56" t="s">
        <v>26</v>
      </c>
      <c r="M14" s="56" t="s">
        <v>27</v>
      </c>
      <c r="N14" s="61" t="s">
        <v>28</v>
      </c>
      <c r="O14" s="19"/>
    </row>
    <row r="15" s="4" customFormat="true" ht="30" customHeight="true" spans="1:15">
      <c r="A15" s="26">
        <v>12</v>
      </c>
      <c r="B15" s="27" t="s">
        <v>60</v>
      </c>
      <c r="C15" s="27" t="s">
        <v>19</v>
      </c>
      <c r="D15" s="28" t="s">
        <v>61</v>
      </c>
      <c r="E15" s="42" t="s">
        <v>59</v>
      </c>
      <c r="F15" s="43" t="s">
        <v>42</v>
      </c>
      <c r="G15" s="44" t="s">
        <v>22</v>
      </c>
      <c r="H15" s="45" t="s">
        <v>23</v>
      </c>
      <c r="I15" s="53" t="s">
        <v>24</v>
      </c>
      <c r="J15" s="54" t="str">
        <f>LEFT(J6,10)&amp;RIGHT(J6,LEN(J6)-10)+5</f>
        <v>230431607010266</v>
      </c>
      <c r="K15" s="55">
        <v>86</v>
      </c>
      <c r="L15" s="56" t="s">
        <v>26</v>
      </c>
      <c r="M15" s="56" t="s">
        <v>27</v>
      </c>
      <c r="N15" s="61" t="s">
        <v>28</v>
      </c>
      <c r="O15" s="19"/>
    </row>
    <row r="16" s="4" customFormat="true" ht="30" customHeight="true" spans="1:15">
      <c r="A16" s="26">
        <v>13</v>
      </c>
      <c r="B16" s="27" t="s">
        <v>62</v>
      </c>
      <c r="C16" s="27" t="s">
        <v>19</v>
      </c>
      <c r="D16" s="28" t="s">
        <v>63</v>
      </c>
      <c r="E16" s="42" t="s">
        <v>59</v>
      </c>
      <c r="F16" s="43" t="s">
        <v>42</v>
      </c>
      <c r="G16" s="44" t="s">
        <v>22</v>
      </c>
      <c r="H16" s="45" t="s">
        <v>23</v>
      </c>
      <c r="I16" s="53" t="s">
        <v>24</v>
      </c>
      <c r="J16" s="54" t="str">
        <f>LEFT(J8,10)&amp;RIGHT(J8,LEN(J8)-10)+5</f>
        <v>230431607010267</v>
      </c>
      <c r="K16" s="55">
        <v>82</v>
      </c>
      <c r="L16" s="56" t="s">
        <v>26</v>
      </c>
      <c r="M16" s="56" t="s">
        <v>27</v>
      </c>
      <c r="N16" s="61" t="s">
        <v>28</v>
      </c>
      <c r="O16" s="19"/>
    </row>
    <row r="17" s="4" customFormat="true" ht="30" customHeight="true" spans="1:15">
      <c r="A17" s="26">
        <v>14</v>
      </c>
      <c r="B17" s="27" t="s">
        <v>64</v>
      </c>
      <c r="C17" s="27" t="s">
        <v>19</v>
      </c>
      <c r="D17" s="28" t="s">
        <v>65</v>
      </c>
      <c r="E17" s="42" t="s">
        <v>59</v>
      </c>
      <c r="F17" s="43" t="s">
        <v>66</v>
      </c>
      <c r="G17" s="44" t="s">
        <v>22</v>
      </c>
      <c r="H17" s="45" t="s">
        <v>23</v>
      </c>
      <c r="I17" s="53" t="s">
        <v>24</v>
      </c>
      <c r="J17" s="54" t="str">
        <f>LEFT(J10,10)&amp;RIGHT(J10,LEN(J10)-10)+5</f>
        <v>230431607010268</v>
      </c>
      <c r="K17" s="55">
        <v>98</v>
      </c>
      <c r="L17" s="56" t="s">
        <v>26</v>
      </c>
      <c r="M17" s="56" t="s">
        <v>27</v>
      </c>
      <c r="N17" s="61" t="s">
        <v>28</v>
      </c>
      <c r="O17" s="19"/>
    </row>
    <row r="18" s="4" customFormat="true" ht="30" customHeight="true" spans="1:15">
      <c r="A18" s="26">
        <v>15</v>
      </c>
      <c r="B18" s="27" t="s">
        <v>67</v>
      </c>
      <c r="C18" s="27" t="s">
        <v>19</v>
      </c>
      <c r="D18" s="28" t="s">
        <v>68</v>
      </c>
      <c r="E18" s="42" t="s">
        <v>59</v>
      </c>
      <c r="F18" s="43" t="s">
        <v>66</v>
      </c>
      <c r="G18" s="44" t="s">
        <v>22</v>
      </c>
      <c r="H18" s="45" t="s">
        <v>69</v>
      </c>
      <c r="I18" s="53" t="s">
        <v>24</v>
      </c>
      <c r="J18" s="54" t="str">
        <f>LEFT(J11,10)&amp;RIGHT(J11,LEN(J11)-10)+5</f>
        <v>230431607010269</v>
      </c>
      <c r="K18" s="55">
        <v>80</v>
      </c>
      <c r="L18" s="56" t="s">
        <v>26</v>
      </c>
      <c r="M18" s="56" t="s">
        <v>27</v>
      </c>
      <c r="N18" s="61" t="s">
        <v>28</v>
      </c>
      <c r="O18" s="19"/>
    </row>
    <row r="19" s="4" customFormat="true" ht="30" customHeight="true" spans="1:15">
      <c r="A19" s="26">
        <v>16</v>
      </c>
      <c r="B19" s="27" t="s">
        <v>70</v>
      </c>
      <c r="C19" s="27" t="s">
        <v>71</v>
      </c>
      <c r="D19" s="28" t="s">
        <v>72</v>
      </c>
      <c r="E19" s="42" t="s">
        <v>59</v>
      </c>
      <c r="F19" s="43" t="s">
        <v>73</v>
      </c>
      <c r="G19" s="44" t="s">
        <v>22</v>
      </c>
      <c r="H19" s="45" t="s">
        <v>23</v>
      </c>
      <c r="I19" s="53" t="s">
        <v>24</v>
      </c>
      <c r="J19" s="54" t="str">
        <f t="shared" ref="J19:J54" si="0">LEFT(J14,10)&amp;RIGHT(J14,LEN(J14)-10)+5</f>
        <v>230431607010270</v>
      </c>
      <c r="K19" s="55">
        <v>90</v>
      </c>
      <c r="L19" s="56" t="s">
        <v>26</v>
      </c>
      <c r="M19" s="56" t="s">
        <v>27</v>
      </c>
      <c r="N19" s="61" t="s">
        <v>28</v>
      </c>
      <c r="O19" s="19"/>
    </row>
    <row r="20" s="4" customFormat="true" ht="30" customHeight="true" spans="1:15">
      <c r="A20" s="26">
        <v>17</v>
      </c>
      <c r="B20" s="27" t="s">
        <v>74</v>
      </c>
      <c r="C20" s="27" t="s">
        <v>19</v>
      </c>
      <c r="D20" s="28" t="s">
        <v>75</v>
      </c>
      <c r="E20" s="42" t="s">
        <v>59</v>
      </c>
      <c r="F20" s="43"/>
      <c r="G20" s="44" t="s">
        <v>22</v>
      </c>
      <c r="H20" s="45" t="s">
        <v>23</v>
      </c>
      <c r="I20" s="53" t="s">
        <v>24</v>
      </c>
      <c r="J20" s="54" t="str">
        <f t="shared" si="0"/>
        <v>230431607010271</v>
      </c>
      <c r="K20" s="55">
        <v>100</v>
      </c>
      <c r="L20" s="56" t="s">
        <v>26</v>
      </c>
      <c r="M20" s="56" t="s">
        <v>27</v>
      </c>
      <c r="N20" s="61" t="s">
        <v>28</v>
      </c>
      <c r="O20" s="19"/>
    </row>
    <row r="21" s="4" customFormat="true" ht="30" customHeight="true" spans="1:15">
      <c r="A21" s="26">
        <v>18</v>
      </c>
      <c r="B21" s="27" t="s">
        <v>76</v>
      </c>
      <c r="C21" s="27" t="s">
        <v>19</v>
      </c>
      <c r="D21" s="28" t="s">
        <v>77</v>
      </c>
      <c r="E21" s="42" t="s">
        <v>59</v>
      </c>
      <c r="F21" s="43"/>
      <c r="G21" s="44" t="s">
        <v>22</v>
      </c>
      <c r="H21" s="45" t="s">
        <v>23</v>
      </c>
      <c r="I21" s="53" t="s">
        <v>24</v>
      </c>
      <c r="J21" s="54" t="str">
        <f t="shared" si="0"/>
        <v>230431607010272</v>
      </c>
      <c r="K21" s="55">
        <v>98</v>
      </c>
      <c r="L21" s="56" t="s">
        <v>26</v>
      </c>
      <c r="M21" s="56" t="s">
        <v>27</v>
      </c>
      <c r="N21" s="61" t="s">
        <v>28</v>
      </c>
      <c r="O21" s="19"/>
    </row>
    <row r="22" s="4" customFormat="true" ht="30" customHeight="true" spans="1:15">
      <c r="A22" s="26">
        <v>19</v>
      </c>
      <c r="B22" s="27" t="s">
        <v>78</v>
      </c>
      <c r="C22" s="27" t="s">
        <v>19</v>
      </c>
      <c r="D22" s="28" t="s">
        <v>79</v>
      </c>
      <c r="E22" s="42" t="s">
        <v>59</v>
      </c>
      <c r="F22" s="43" t="s">
        <v>42</v>
      </c>
      <c r="G22" s="44" t="s">
        <v>22</v>
      </c>
      <c r="H22" s="45" t="s">
        <v>23</v>
      </c>
      <c r="I22" s="53" t="s">
        <v>24</v>
      </c>
      <c r="J22" s="54" t="str">
        <f t="shared" si="0"/>
        <v>230431607010273</v>
      </c>
      <c r="K22" s="55">
        <v>98</v>
      </c>
      <c r="L22" s="56" t="s">
        <v>26</v>
      </c>
      <c r="M22" s="56" t="s">
        <v>27</v>
      </c>
      <c r="N22" s="61" t="s">
        <v>28</v>
      </c>
      <c r="O22" s="19"/>
    </row>
    <row r="23" s="4" customFormat="true" ht="30" customHeight="true" spans="1:15">
      <c r="A23" s="26">
        <v>20</v>
      </c>
      <c r="B23" s="27" t="s">
        <v>80</v>
      </c>
      <c r="C23" s="27" t="s">
        <v>19</v>
      </c>
      <c r="D23" s="28" t="s">
        <v>81</v>
      </c>
      <c r="E23" s="42" t="s">
        <v>59</v>
      </c>
      <c r="F23" s="43" t="s">
        <v>42</v>
      </c>
      <c r="G23" s="44" t="s">
        <v>22</v>
      </c>
      <c r="H23" s="45" t="s">
        <v>23</v>
      </c>
      <c r="I23" s="53" t="s">
        <v>24</v>
      </c>
      <c r="J23" s="54" t="str">
        <f t="shared" si="0"/>
        <v>230431607010274</v>
      </c>
      <c r="K23" s="55">
        <v>96</v>
      </c>
      <c r="L23" s="56" t="s">
        <v>26</v>
      </c>
      <c r="M23" s="56" t="s">
        <v>27</v>
      </c>
      <c r="N23" s="61" t="s">
        <v>28</v>
      </c>
      <c r="O23" s="19"/>
    </row>
    <row r="24" s="4" customFormat="true" ht="30" customHeight="true" spans="1:15">
      <c r="A24" s="26">
        <v>21</v>
      </c>
      <c r="B24" s="27" t="s">
        <v>82</v>
      </c>
      <c r="C24" s="27" t="s">
        <v>19</v>
      </c>
      <c r="D24" s="28" t="s">
        <v>83</v>
      </c>
      <c r="E24" s="42" t="s">
        <v>59</v>
      </c>
      <c r="F24" s="43" t="s">
        <v>31</v>
      </c>
      <c r="G24" s="44" t="s">
        <v>22</v>
      </c>
      <c r="H24" s="45" t="s">
        <v>23</v>
      </c>
      <c r="I24" s="53" t="s">
        <v>24</v>
      </c>
      <c r="J24" s="54" t="str">
        <f t="shared" si="0"/>
        <v>230431607010275</v>
      </c>
      <c r="K24" s="55">
        <v>96</v>
      </c>
      <c r="L24" s="56" t="s">
        <v>26</v>
      </c>
      <c r="M24" s="56" t="s">
        <v>27</v>
      </c>
      <c r="N24" s="61" t="s">
        <v>28</v>
      </c>
      <c r="O24" s="19"/>
    </row>
    <row r="25" s="4" customFormat="true" ht="30" customHeight="true" spans="1:15">
      <c r="A25" s="26">
        <v>22</v>
      </c>
      <c r="B25" s="27" t="s">
        <v>84</v>
      </c>
      <c r="C25" s="27" t="s">
        <v>19</v>
      </c>
      <c r="D25" s="28" t="s">
        <v>85</v>
      </c>
      <c r="E25" s="42" t="s">
        <v>59</v>
      </c>
      <c r="F25" s="43" t="s">
        <v>31</v>
      </c>
      <c r="G25" s="44" t="s">
        <v>22</v>
      </c>
      <c r="H25" s="45" t="s">
        <v>23</v>
      </c>
      <c r="I25" s="53" t="s">
        <v>24</v>
      </c>
      <c r="J25" s="54" t="str">
        <f t="shared" si="0"/>
        <v>230431607010276</v>
      </c>
      <c r="K25" s="55">
        <v>98</v>
      </c>
      <c r="L25" s="56" t="s">
        <v>26</v>
      </c>
      <c r="M25" s="56" t="s">
        <v>27</v>
      </c>
      <c r="N25" s="61" t="s">
        <v>28</v>
      </c>
      <c r="O25" s="19"/>
    </row>
    <row r="26" s="4" customFormat="true" ht="30" customHeight="true" spans="1:15">
      <c r="A26" s="26">
        <v>23</v>
      </c>
      <c r="B26" s="27" t="s">
        <v>86</v>
      </c>
      <c r="C26" s="27" t="s">
        <v>19</v>
      </c>
      <c r="D26" s="28" t="s">
        <v>87</v>
      </c>
      <c r="E26" s="42" t="s">
        <v>59</v>
      </c>
      <c r="F26" s="43" t="s">
        <v>88</v>
      </c>
      <c r="G26" s="44" t="s">
        <v>22</v>
      </c>
      <c r="H26" s="45" t="s">
        <v>23</v>
      </c>
      <c r="I26" s="53" t="s">
        <v>24</v>
      </c>
      <c r="J26" s="54" t="str">
        <f t="shared" si="0"/>
        <v>230431607010277</v>
      </c>
      <c r="K26" s="55">
        <v>94</v>
      </c>
      <c r="L26" s="56" t="s">
        <v>26</v>
      </c>
      <c r="M26" s="56" t="s">
        <v>27</v>
      </c>
      <c r="N26" s="61" t="s">
        <v>28</v>
      </c>
      <c r="O26" s="19"/>
    </row>
    <row r="27" s="4" customFormat="true" ht="30" customHeight="true" spans="1:15">
      <c r="A27" s="26">
        <v>24</v>
      </c>
      <c r="B27" s="27" t="s">
        <v>89</v>
      </c>
      <c r="C27" s="27" t="s">
        <v>19</v>
      </c>
      <c r="D27" s="28" t="s">
        <v>90</v>
      </c>
      <c r="E27" s="42" t="s">
        <v>59</v>
      </c>
      <c r="F27" s="43" t="s">
        <v>31</v>
      </c>
      <c r="G27" s="44" t="s">
        <v>22</v>
      </c>
      <c r="H27" s="45" t="s">
        <v>23</v>
      </c>
      <c r="I27" s="53" t="s">
        <v>24</v>
      </c>
      <c r="J27" s="54" t="str">
        <f t="shared" si="0"/>
        <v>230431607010278</v>
      </c>
      <c r="K27" s="55">
        <v>94</v>
      </c>
      <c r="L27" s="56" t="s">
        <v>26</v>
      </c>
      <c r="M27" s="56" t="s">
        <v>27</v>
      </c>
      <c r="N27" s="61" t="s">
        <v>28</v>
      </c>
      <c r="O27" s="19"/>
    </row>
    <row r="28" s="4" customFormat="true" ht="30" customHeight="true" spans="1:15">
      <c r="A28" s="26">
        <v>25</v>
      </c>
      <c r="B28" s="27" t="s">
        <v>91</v>
      </c>
      <c r="C28" s="27" t="s">
        <v>71</v>
      </c>
      <c r="D28" s="28" t="s">
        <v>92</v>
      </c>
      <c r="E28" s="42" t="s">
        <v>59</v>
      </c>
      <c r="F28" s="43"/>
      <c r="G28" s="44" t="s">
        <v>22</v>
      </c>
      <c r="H28" s="45" t="s">
        <v>34</v>
      </c>
      <c r="I28" s="53" t="s">
        <v>24</v>
      </c>
      <c r="J28" s="54" t="str">
        <f t="shared" si="0"/>
        <v>230431607010279</v>
      </c>
      <c r="K28" s="55">
        <v>98</v>
      </c>
      <c r="L28" s="56" t="s">
        <v>26</v>
      </c>
      <c r="M28" s="56" t="s">
        <v>27</v>
      </c>
      <c r="N28" s="61" t="s">
        <v>28</v>
      </c>
      <c r="O28" s="19"/>
    </row>
    <row r="29" s="4" customFormat="true" ht="30" customHeight="true" spans="1:15">
      <c r="A29" s="26">
        <v>26</v>
      </c>
      <c r="B29" s="27" t="s">
        <v>93</v>
      </c>
      <c r="C29" s="27" t="s">
        <v>19</v>
      </c>
      <c r="D29" s="28" t="s">
        <v>94</v>
      </c>
      <c r="E29" s="42" t="s">
        <v>59</v>
      </c>
      <c r="F29" s="43" t="s">
        <v>95</v>
      </c>
      <c r="G29" s="44" t="s">
        <v>22</v>
      </c>
      <c r="H29" s="45" t="s">
        <v>34</v>
      </c>
      <c r="I29" s="53" t="s">
        <v>24</v>
      </c>
      <c r="J29" s="54" t="str">
        <f t="shared" si="0"/>
        <v>230431607010280</v>
      </c>
      <c r="K29" s="55">
        <v>90</v>
      </c>
      <c r="L29" s="56" t="s">
        <v>26</v>
      </c>
      <c r="M29" s="56" t="s">
        <v>27</v>
      </c>
      <c r="N29" s="61" t="s">
        <v>28</v>
      </c>
      <c r="O29" s="19"/>
    </row>
    <row r="30" s="4" customFormat="true" ht="30" customHeight="true" spans="1:15">
      <c r="A30" s="26">
        <v>27</v>
      </c>
      <c r="B30" s="27" t="s">
        <v>96</v>
      </c>
      <c r="C30" s="27" t="s">
        <v>19</v>
      </c>
      <c r="D30" s="28" t="s">
        <v>97</v>
      </c>
      <c r="E30" s="42" t="s">
        <v>59</v>
      </c>
      <c r="F30" s="43"/>
      <c r="G30" s="44" t="s">
        <v>22</v>
      </c>
      <c r="H30" s="45" t="s">
        <v>23</v>
      </c>
      <c r="I30" s="53" t="s">
        <v>24</v>
      </c>
      <c r="J30" s="54" t="str">
        <f t="shared" si="0"/>
        <v>230431607010281</v>
      </c>
      <c r="K30" s="55">
        <v>94</v>
      </c>
      <c r="L30" s="56" t="s">
        <v>26</v>
      </c>
      <c r="M30" s="56" t="s">
        <v>27</v>
      </c>
      <c r="N30" s="61" t="s">
        <v>28</v>
      </c>
      <c r="O30" s="19"/>
    </row>
    <row r="31" s="4" customFormat="true" ht="30" customHeight="true" spans="1:15">
      <c r="A31" s="26">
        <v>28</v>
      </c>
      <c r="B31" s="27" t="s">
        <v>98</v>
      </c>
      <c r="C31" s="27" t="s">
        <v>19</v>
      </c>
      <c r="D31" s="28" t="s">
        <v>99</v>
      </c>
      <c r="E31" s="42" t="s">
        <v>59</v>
      </c>
      <c r="F31" s="43" t="s">
        <v>42</v>
      </c>
      <c r="G31" s="44" t="s">
        <v>22</v>
      </c>
      <c r="H31" s="45" t="s">
        <v>23</v>
      </c>
      <c r="I31" s="53" t="s">
        <v>24</v>
      </c>
      <c r="J31" s="54" t="str">
        <f t="shared" si="0"/>
        <v>230431607010282</v>
      </c>
      <c r="K31" s="55">
        <v>100</v>
      </c>
      <c r="L31" s="56" t="s">
        <v>26</v>
      </c>
      <c r="M31" s="56" t="s">
        <v>27</v>
      </c>
      <c r="N31" s="61" t="s">
        <v>28</v>
      </c>
      <c r="O31" s="19"/>
    </row>
    <row r="32" s="4" customFormat="true" ht="30" customHeight="true" spans="1:15">
      <c r="A32" s="26">
        <v>29</v>
      </c>
      <c r="B32" s="27" t="s">
        <v>100</v>
      </c>
      <c r="C32" s="27" t="s">
        <v>19</v>
      </c>
      <c r="D32" s="28" t="s">
        <v>101</v>
      </c>
      <c r="E32" s="42" t="s">
        <v>59</v>
      </c>
      <c r="F32" s="43" t="s">
        <v>42</v>
      </c>
      <c r="G32" s="44" t="s">
        <v>22</v>
      </c>
      <c r="H32" s="45" t="s">
        <v>23</v>
      </c>
      <c r="I32" s="53" t="s">
        <v>24</v>
      </c>
      <c r="J32" s="54" t="str">
        <f t="shared" si="0"/>
        <v>230431607010283</v>
      </c>
      <c r="K32" s="55">
        <v>90</v>
      </c>
      <c r="L32" s="56" t="s">
        <v>26</v>
      </c>
      <c r="M32" s="56" t="s">
        <v>27</v>
      </c>
      <c r="N32" s="61" t="s">
        <v>28</v>
      </c>
      <c r="O32" s="19"/>
    </row>
    <row r="33" s="4" customFormat="true" ht="30" customHeight="true" spans="1:15">
      <c r="A33" s="26">
        <v>30</v>
      </c>
      <c r="B33" s="27" t="s">
        <v>102</v>
      </c>
      <c r="C33" s="27" t="s">
        <v>19</v>
      </c>
      <c r="D33" s="28" t="s">
        <v>103</v>
      </c>
      <c r="E33" s="42" t="s">
        <v>59</v>
      </c>
      <c r="F33" s="43" t="s">
        <v>42</v>
      </c>
      <c r="G33" s="44" t="s">
        <v>22</v>
      </c>
      <c r="H33" s="45" t="s">
        <v>23</v>
      </c>
      <c r="I33" s="53" t="s">
        <v>24</v>
      </c>
      <c r="J33" s="54" t="str">
        <f t="shared" si="0"/>
        <v>230431607010284</v>
      </c>
      <c r="K33" s="55">
        <v>94</v>
      </c>
      <c r="L33" s="56" t="s">
        <v>26</v>
      </c>
      <c r="M33" s="56" t="s">
        <v>27</v>
      </c>
      <c r="N33" s="61" t="s">
        <v>28</v>
      </c>
      <c r="O33" s="19"/>
    </row>
    <row r="34" s="4" customFormat="true" ht="30" customHeight="true" spans="1:15">
      <c r="A34" s="26">
        <v>31</v>
      </c>
      <c r="B34" s="27" t="s">
        <v>104</v>
      </c>
      <c r="C34" s="27" t="s">
        <v>19</v>
      </c>
      <c r="D34" s="28" t="s">
        <v>105</v>
      </c>
      <c r="E34" s="42" t="s">
        <v>59</v>
      </c>
      <c r="F34" s="43" t="s">
        <v>31</v>
      </c>
      <c r="G34" s="44" t="s">
        <v>22</v>
      </c>
      <c r="H34" s="45" t="s">
        <v>23</v>
      </c>
      <c r="I34" s="53" t="s">
        <v>24</v>
      </c>
      <c r="J34" s="54" t="str">
        <f t="shared" si="0"/>
        <v>230431607010285</v>
      </c>
      <c r="K34" s="55">
        <v>96</v>
      </c>
      <c r="L34" s="56" t="s">
        <v>26</v>
      </c>
      <c r="M34" s="56" t="s">
        <v>27</v>
      </c>
      <c r="N34" s="61" t="s">
        <v>28</v>
      </c>
      <c r="O34" s="19"/>
    </row>
    <row r="35" s="4" customFormat="true" ht="30" customHeight="true" spans="1:15">
      <c r="A35" s="26">
        <v>32</v>
      </c>
      <c r="B35" s="27" t="s">
        <v>106</v>
      </c>
      <c r="C35" s="27" t="s">
        <v>19</v>
      </c>
      <c r="D35" s="28" t="s">
        <v>107</v>
      </c>
      <c r="E35" s="42" t="s">
        <v>59</v>
      </c>
      <c r="F35" s="43" t="s">
        <v>42</v>
      </c>
      <c r="G35" s="44" t="s">
        <v>22</v>
      </c>
      <c r="H35" s="45" t="s">
        <v>23</v>
      </c>
      <c r="I35" s="53" t="s">
        <v>24</v>
      </c>
      <c r="J35" s="54" t="str">
        <f t="shared" si="0"/>
        <v>230431607010286</v>
      </c>
      <c r="K35" s="55">
        <v>100</v>
      </c>
      <c r="L35" s="56" t="s">
        <v>26</v>
      </c>
      <c r="M35" s="56" t="s">
        <v>27</v>
      </c>
      <c r="N35" s="61" t="s">
        <v>28</v>
      </c>
      <c r="O35" s="19"/>
    </row>
    <row r="36" s="4" customFormat="true" ht="30" customHeight="true" spans="1:15">
      <c r="A36" s="26">
        <v>33</v>
      </c>
      <c r="B36" s="27" t="s">
        <v>108</v>
      </c>
      <c r="C36" s="27" t="s">
        <v>19</v>
      </c>
      <c r="D36" s="28" t="s">
        <v>109</v>
      </c>
      <c r="E36" s="42" t="s">
        <v>59</v>
      </c>
      <c r="F36" s="43" t="s">
        <v>110</v>
      </c>
      <c r="G36" s="44" t="s">
        <v>22</v>
      </c>
      <c r="H36" s="45" t="s">
        <v>34</v>
      </c>
      <c r="I36" s="53" t="s">
        <v>24</v>
      </c>
      <c r="J36" s="54" t="str">
        <f t="shared" si="0"/>
        <v>230431607010287</v>
      </c>
      <c r="K36" s="55">
        <v>100</v>
      </c>
      <c r="L36" s="56" t="s">
        <v>26</v>
      </c>
      <c r="M36" s="56" t="s">
        <v>27</v>
      </c>
      <c r="N36" s="61" t="s">
        <v>28</v>
      </c>
      <c r="O36" s="19"/>
    </row>
    <row r="37" s="4" customFormat="true" ht="30" customHeight="true" spans="1:15">
      <c r="A37" s="26">
        <v>34</v>
      </c>
      <c r="B37" s="27" t="s">
        <v>111</v>
      </c>
      <c r="C37" s="27" t="s">
        <v>19</v>
      </c>
      <c r="D37" s="28" t="s">
        <v>112</v>
      </c>
      <c r="E37" s="42" t="s">
        <v>59</v>
      </c>
      <c r="F37" s="43" t="s">
        <v>42</v>
      </c>
      <c r="G37" s="44" t="s">
        <v>22</v>
      </c>
      <c r="H37" s="45" t="s">
        <v>23</v>
      </c>
      <c r="I37" s="53" t="s">
        <v>24</v>
      </c>
      <c r="J37" s="54" t="str">
        <f t="shared" si="0"/>
        <v>230431607010288</v>
      </c>
      <c r="K37" s="55">
        <v>98</v>
      </c>
      <c r="L37" s="56" t="s">
        <v>26</v>
      </c>
      <c r="M37" s="56" t="s">
        <v>27</v>
      </c>
      <c r="N37" s="61" t="s">
        <v>28</v>
      </c>
      <c r="O37" s="19"/>
    </row>
    <row r="38" s="4" customFormat="true" ht="30" customHeight="true" spans="1:15">
      <c r="A38" s="26">
        <v>35</v>
      </c>
      <c r="B38" s="31" t="s">
        <v>113</v>
      </c>
      <c r="C38" s="31" t="s">
        <v>19</v>
      </c>
      <c r="D38" s="32" t="s">
        <v>114</v>
      </c>
      <c r="E38" s="42" t="s">
        <v>59</v>
      </c>
      <c r="F38" s="43"/>
      <c r="G38" s="44" t="s">
        <v>22</v>
      </c>
      <c r="H38" s="45" t="s">
        <v>34</v>
      </c>
      <c r="I38" s="53" t="s">
        <v>24</v>
      </c>
      <c r="J38" s="54" t="str">
        <f t="shared" si="0"/>
        <v>230431607010289</v>
      </c>
      <c r="K38" s="55">
        <v>98</v>
      </c>
      <c r="L38" s="56" t="s">
        <v>26</v>
      </c>
      <c r="M38" s="56" t="s">
        <v>27</v>
      </c>
      <c r="N38" s="61" t="s">
        <v>28</v>
      </c>
      <c r="O38" s="19"/>
    </row>
    <row r="39" s="4" customFormat="true" ht="30" customHeight="true" spans="1:15">
      <c r="A39" s="26">
        <v>36</v>
      </c>
      <c r="B39" s="27" t="s">
        <v>115</v>
      </c>
      <c r="C39" s="27" t="s">
        <v>19</v>
      </c>
      <c r="D39" s="28" t="s">
        <v>116</v>
      </c>
      <c r="E39" s="42" t="s">
        <v>59</v>
      </c>
      <c r="F39" s="43" t="s">
        <v>31</v>
      </c>
      <c r="G39" s="44" t="s">
        <v>22</v>
      </c>
      <c r="H39" s="45" t="s">
        <v>23</v>
      </c>
      <c r="I39" s="53" t="s">
        <v>24</v>
      </c>
      <c r="J39" s="54" t="str">
        <f t="shared" si="0"/>
        <v>230431607010290</v>
      </c>
      <c r="K39" s="55">
        <v>96</v>
      </c>
      <c r="L39" s="56" t="s">
        <v>26</v>
      </c>
      <c r="M39" s="56" t="s">
        <v>27</v>
      </c>
      <c r="N39" s="61" t="s">
        <v>28</v>
      </c>
      <c r="O39" s="19"/>
    </row>
    <row r="40" s="4" customFormat="true" ht="30" customHeight="true" spans="1:15">
      <c r="A40" s="26">
        <v>37</v>
      </c>
      <c r="B40" s="27" t="s">
        <v>117</v>
      </c>
      <c r="C40" s="27" t="s">
        <v>19</v>
      </c>
      <c r="D40" s="28" t="s">
        <v>118</v>
      </c>
      <c r="E40" s="42" t="s">
        <v>59</v>
      </c>
      <c r="F40" s="43" t="s">
        <v>42</v>
      </c>
      <c r="G40" s="44" t="s">
        <v>22</v>
      </c>
      <c r="H40" s="45" t="s">
        <v>23</v>
      </c>
      <c r="I40" s="53" t="s">
        <v>24</v>
      </c>
      <c r="J40" s="54" t="str">
        <f t="shared" si="0"/>
        <v>230431607010291</v>
      </c>
      <c r="K40" s="55">
        <v>98</v>
      </c>
      <c r="L40" s="56" t="s">
        <v>26</v>
      </c>
      <c r="M40" s="56" t="s">
        <v>27</v>
      </c>
      <c r="N40" s="61" t="s">
        <v>28</v>
      </c>
      <c r="O40" s="19"/>
    </row>
    <row r="41" s="4" customFormat="true" ht="30" customHeight="true" spans="1:15">
      <c r="A41" s="26">
        <v>38</v>
      </c>
      <c r="B41" s="27" t="s">
        <v>119</v>
      </c>
      <c r="C41" s="27" t="s">
        <v>19</v>
      </c>
      <c r="D41" s="28" t="s">
        <v>120</v>
      </c>
      <c r="E41" s="42" t="s">
        <v>59</v>
      </c>
      <c r="F41" s="43"/>
      <c r="G41" s="44" t="s">
        <v>22</v>
      </c>
      <c r="H41" s="45" t="s">
        <v>23</v>
      </c>
      <c r="I41" s="53" t="s">
        <v>24</v>
      </c>
      <c r="J41" s="54" t="str">
        <f t="shared" si="0"/>
        <v>230431607010292</v>
      </c>
      <c r="K41" s="55">
        <v>98</v>
      </c>
      <c r="L41" s="56" t="s">
        <v>26</v>
      </c>
      <c r="M41" s="56" t="s">
        <v>27</v>
      </c>
      <c r="N41" s="61" t="s">
        <v>28</v>
      </c>
      <c r="O41" s="19"/>
    </row>
    <row r="42" s="4" customFormat="true" ht="30" customHeight="true" spans="1:15">
      <c r="A42" s="26">
        <v>39</v>
      </c>
      <c r="B42" s="27" t="s">
        <v>121</v>
      </c>
      <c r="C42" s="27" t="s">
        <v>19</v>
      </c>
      <c r="D42" s="28" t="s">
        <v>122</v>
      </c>
      <c r="E42" s="42" t="s">
        <v>59</v>
      </c>
      <c r="F42" s="43"/>
      <c r="G42" s="44" t="s">
        <v>22</v>
      </c>
      <c r="H42" s="45" t="s">
        <v>23</v>
      </c>
      <c r="I42" s="53" t="s">
        <v>24</v>
      </c>
      <c r="J42" s="54" t="str">
        <f t="shared" si="0"/>
        <v>230431607010293</v>
      </c>
      <c r="K42" s="55">
        <v>100</v>
      </c>
      <c r="L42" s="56" t="s">
        <v>26</v>
      </c>
      <c r="M42" s="56" t="s">
        <v>27</v>
      </c>
      <c r="N42" s="61" t="s">
        <v>28</v>
      </c>
      <c r="O42" s="19"/>
    </row>
    <row r="43" s="4" customFormat="true" ht="30" customHeight="true" spans="1:15">
      <c r="A43" s="26">
        <v>40</v>
      </c>
      <c r="B43" s="27" t="s">
        <v>123</v>
      </c>
      <c r="C43" s="27" t="s">
        <v>71</v>
      </c>
      <c r="D43" s="28" t="s">
        <v>124</v>
      </c>
      <c r="E43" s="42" t="s">
        <v>59</v>
      </c>
      <c r="F43" s="43"/>
      <c r="G43" s="44" t="s">
        <v>22</v>
      </c>
      <c r="H43" s="45" t="s">
        <v>23</v>
      </c>
      <c r="I43" s="53" t="s">
        <v>24</v>
      </c>
      <c r="J43" s="54" t="str">
        <f t="shared" si="0"/>
        <v>230431607010294</v>
      </c>
      <c r="K43" s="55">
        <v>98</v>
      </c>
      <c r="L43" s="56" t="s">
        <v>26</v>
      </c>
      <c r="M43" s="56" t="s">
        <v>27</v>
      </c>
      <c r="N43" s="61" t="s">
        <v>28</v>
      </c>
      <c r="O43" s="19"/>
    </row>
    <row r="44" s="4" customFormat="true" ht="30" customHeight="true" spans="1:15">
      <c r="A44" s="26">
        <v>41</v>
      </c>
      <c r="B44" s="27" t="s">
        <v>125</v>
      </c>
      <c r="C44" s="27" t="s">
        <v>19</v>
      </c>
      <c r="D44" s="28" t="s">
        <v>126</v>
      </c>
      <c r="E44" s="42" t="s">
        <v>59</v>
      </c>
      <c r="F44" s="43" t="s">
        <v>95</v>
      </c>
      <c r="G44" s="44" t="s">
        <v>22</v>
      </c>
      <c r="H44" s="45" t="s">
        <v>23</v>
      </c>
      <c r="I44" s="53" t="s">
        <v>24</v>
      </c>
      <c r="J44" s="54" t="str">
        <f t="shared" si="0"/>
        <v>230431607010295</v>
      </c>
      <c r="K44" s="55">
        <v>100</v>
      </c>
      <c r="L44" s="56" t="s">
        <v>26</v>
      </c>
      <c r="M44" s="56" t="s">
        <v>27</v>
      </c>
      <c r="N44" s="61" t="s">
        <v>28</v>
      </c>
      <c r="O44" s="19"/>
    </row>
    <row r="45" s="4" customFormat="true" ht="30" customHeight="true" spans="1:15">
      <c r="A45" s="26">
        <v>42</v>
      </c>
      <c r="B45" s="27" t="s">
        <v>127</v>
      </c>
      <c r="C45" s="27" t="s">
        <v>19</v>
      </c>
      <c r="D45" s="28" t="s">
        <v>128</v>
      </c>
      <c r="E45" s="42" t="s">
        <v>59</v>
      </c>
      <c r="F45" s="43"/>
      <c r="G45" s="44" t="s">
        <v>22</v>
      </c>
      <c r="H45" s="45" t="s">
        <v>23</v>
      </c>
      <c r="I45" s="53" t="s">
        <v>24</v>
      </c>
      <c r="J45" s="54" t="str">
        <f t="shared" si="0"/>
        <v>230431607010296</v>
      </c>
      <c r="K45" s="55">
        <v>100</v>
      </c>
      <c r="L45" s="56" t="s">
        <v>26</v>
      </c>
      <c r="M45" s="56" t="s">
        <v>27</v>
      </c>
      <c r="N45" s="61" t="s">
        <v>28</v>
      </c>
      <c r="O45" s="19"/>
    </row>
    <row r="46" s="4" customFormat="true" ht="30" customHeight="true" spans="1:15">
      <c r="A46" s="26">
        <v>43</v>
      </c>
      <c r="B46" s="27" t="s">
        <v>129</v>
      </c>
      <c r="C46" s="27" t="s">
        <v>19</v>
      </c>
      <c r="D46" s="28" t="s">
        <v>130</v>
      </c>
      <c r="E46" s="42" t="s">
        <v>59</v>
      </c>
      <c r="F46" s="43"/>
      <c r="G46" s="44" t="s">
        <v>22</v>
      </c>
      <c r="H46" s="45" t="s">
        <v>34</v>
      </c>
      <c r="I46" s="53" t="s">
        <v>24</v>
      </c>
      <c r="J46" s="54" t="str">
        <f t="shared" si="0"/>
        <v>230431607010297</v>
      </c>
      <c r="K46" s="55">
        <v>100</v>
      </c>
      <c r="L46" s="56" t="s">
        <v>26</v>
      </c>
      <c r="M46" s="56" t="s">
        <v>27</v>
      </c>
      <c r="N46" s="61" t="s">
        <v>28</v>
      </c>
      <c r="O46" s="19"/>
    </row>
    <row r="47" s="4" customFormat="true" ht="30" customHeight="true" spans="1:15">
      <c r="A47" s="26">
        <v>44</v>
      </c>
      <c r="B47" s="27" t="s">
        <v>131</v>
      </c>
      <c r="C47" s="27" t="s">
        <v>19</v>
      </c>
      <c r="D47" s="28" t="s">
        <v>132</v>
      </c>
      <c r="E47" s="42" t="s">
        <v>59</v>
      </c>
      <c r="F47" s="43" t="s">
        <v>133</v>
      </c>
      <c r="G47" s="44" t="s">
        <v>22</v>
      </c>
      <c r="H47" s="45" t="s">
        <v>23</v>
      </c>
      <c r="I47" s="53" t="s">
        <v>24</v>
      </c>
      <c r="J47" s="54" t="str">
        <f t="shared" si="0"/>
        <v>230431607010298</v>
      </c>
      <c r="K47" s="55">
        <v>96</v>
      </c>
      <c r="L47" s="56" t="s">
        <v>26</v>
      </c>
      <c r="M47" s="56" t="s">
        <v>27</v>
      </c>
      <c r="N47" s="61" t="s">
        <v>28</v>
      </c>
      <c r="O47" s="19"/>
    </row>
    <row r="48" s="4" customFormat="true" ht="30" customHeight="true" spans="1:15">
      <c r="A48" s="26">
        <v>45</v>
      </c>
      <c r="B48" s="27" t="s">
        <v>134</v>
      </c>
      <c r="C48" s="27" t="s">
        <v>19</v>
      </c>
      <c r="D48" s="28" t="s">
        <v>135</v>
      </c>
      <c r="E48" s="42" t="s">
        <v>59</v>
      </c>
      <c r="F48" s="43" t="s">
        <v>31</v>
      </c>
      <c r="G48" s="44" t="s">
        <v>22</v>
      </c>
      <c r="H48" s="45" t="s">
        <v>23</v>
      </c>
      <c r="I48" s="53" t="s">
        <v>24</v>
      </c>
      <c r="J48" s="54" t="str">
        <f t="shared" si="0"/>
        <v>230431607010299</v>
      </c>
      <c r="K48" s="55">
        <v>90</v>
      </c>
      <c r="L48" s="56" t="s">
        <v>26</v>
      </c>
      <c r="M48" s="56" t="s">
        <v>27</v>
      </c>
      <c r="N48" s="61" t="s">
        <v>28</v>
      </c>
      <c r="O48" s="19"/>
    </row>
    <row r="49" s="4" customFormat="true" ht="30" customHeight="true" spans="1:15">
      <c r="A49" s="26">
        <v>46</v>
      </c>
      <c r="B49" s="27" t="s">
        <v>136</v>
      </c>
      <c r="C49" s="27" t="s">
        <v>19</v>
      </c>
      <c r="D49" s="28" t="s">
        <v>137</v>
      </c>
      <c r="E49" s="42" t="s">
        <v>59</v>
      </c>
      <c r="F49" s="43" t="s">
        <v>42</v>
      </c>
      <c r="G49" s="44" t="s">
        <v>22</v>
      </c>
      <c r="H49" s="45" t="s">
        <v>23</v>
      </c>
      <c r="I49" s="53" t="s">
        <v>24</v>
      </c>
      <c r="J49" s="54" t="str">
        <f t="shared" si="0"/>
        <v>230431607010300</v>
      </c>
      <c r="K49" s="55">
        <v>98</v>
      </c>
      <c r="L49" s="56" t="s">
        <v>26</v>
      </c>
      <c r="M49" s="56" t="s">
        <v>27</v>
      </c>
      <c r="N49" s="61" t="s">
        <v>28</v>
      </c>
      <c r="O49" s="19"/>
    </row>
    <row r="50" s="4" customFormat="true" ht="30" customHeight="true" spans="1:15">
      <c r="A50" s="26">
        <v>47</v>
      </c>
      <c r="B50" s="27" t="s">
        <v>138</v>
      </c>
      <c r="C50" s="27" t="s">
        <v>19</v>
      </c>
      <c r="D50" s="33" t="s">
        <v>139</v>
      </c>
      <c r="E50" s="42" t="s">
        <v>59</v>
      </c>
      <c r="F50" s="43" t="s">
        <v>31</v>
      </c>
      <c r="G50" s="44" t="s">
        <v>22</v>
      </c>
      <c r="H50" s="45" t="s">
        <v>23</v>
      </c>
      <c r="I50" s="53" t="s">
        <v>24</v>
      </c>
      <c r="J50" s="54" t="str">
        <f t="shared" si="0"/>
        <v>230431607010301</v>
      </c>
      <c r="K50" s="55">
        <v>96</v>
      </c>
      <c r="L50" s="56" t="s">
        <v>26</v>
      </c>
      <c r="M50" s="56" t="s">
        <v>27</v>
      </c>
      <c r="N50" s="61" t="s">
        <v>28</v>
      </c>
      <c r="O50" s="19"/>
    </row>
    <row r="51" s="4" customFormat="true" ht="30" customHeight="true" spans="1:15">
      <c r="A51" s="26">
        <v>48</v>
      </c>
      <c r="B51" s="27" t="s">
        <v>140</v>
      </c>
      <c r="C51" s="27" t="s">
        <v>19</v>
      </c>
      <c r="D51" s="28" t="s">
        <v>141</v>
      </c>
      <c r="E51" s="42" t="s">
        <v>59</v>
      </c>
      <c r="F51" s="43" t="s">
        <v>42</v>
      </c>
      <c r="G51" s="44" t="s">
        <v>22</v>
      </c>
      <c r="H51" s="45" t="s">
        <v>23</v>
      </c>
      <c r="I51" s="53" t="s">
        <v>24</v>
      </c>
      <c r="J51" s="54" t="str">
        <f t="shared" si="0"/>
        <v>230431607010302</v>
      </c>
      <c r="K51" s="55">
        <v>94</v>
      </c>
      <c r="L51" s="56" t="s">
        <v>26</v>
      </c>
      <c r="M51" s="56" t="s">
        <v>27</v>
      </c>
      <c r="N51" s="61" t="s">
        <v>28</v>
      </c>
      <c r="O51" s="19"/>
    </row>
    <row r="52" s="5" customFormat="true" ht="30" customHeight="true" spans="1:15">
      <c r="A52" s="26">
        <v>49</v>
      </c>
      <c r="B52" s="27" t="s">
        <v>142</v>
      </c>
      <c r="C52" s="27" t="s">
        <v>19</v>
      </c>
      <c r="D52" s="28" t="s">
        <v>143</v>
      </c>
      <c r="E52" s="42" t="s">
        <v>59</v>
      </c>
      <c r="F52" s="43" t="s">
        <v>42</v>
      </c>
      <c r="G52" s="44" t="s">
        <v>22</v>
      </c>
      <c r="H52" s="45" t="s">
        <v>23</v>
      </c>
      <c r="I52" s="53" t="s">
        <v>24</v>
      </c>
      <c r="J52" s="54" t="str">
        <f t="shared" si="0"/>
        <v>230431607010303</v>
      </c>
      <c r="K52" s="55">
        <v>98</v>
      </c>
      <c r="L52" s="56" t="s">
        <v>26</v>
      </c>
      <c r="M52" s="56" t="s">
        <v>27</v>
      </c>
      <c r="N52" s="61" t="s">
        <v>28</v>
      </c>
      <c r="O52" s="19"/>
    </row>
    <row r="53" s="6" customFormat="true" ht="30" customHeight="true" spans="1:15">
      <c r="A53" s="26">
        <v>50</v>
      </c>
      <c r="B53" s="27" t="s">
        <v>144</v>
      </c>
      <c r="C53" s="27" t="s">
        <v>19</v>
      </c>
      <c r="D53" s="28" t="s">
        <v>145</v>
      </c>
      <c r="E53" s="42" t="s">
        <v>59</v>
      </c>
      <c r="F53" s="43" t="s">
        <v>42</v>
      </c>
      <c r="G53" s="44" t="s">
        <v>22</v>
      </c>
      <c r="H53" s="45" t="s">
        <v>23</v>
      </c>
      <c r="I53" s="53" t="s">
        <v>24</v>
      </c>
      <c r="J53" s="54" t="str">
        <f t="shared" si="0"/>
        <v>230431607010304</v>
      </c>
      <c r="K53" s="55">
        <v>98</v>
      </c>
      <c r="L53" s="56" t="s">
        <v>26</v>
      </c>
      <c r="M53" s="56" t="s">
        <v>27</v>
      </c>
      <c r="N53" s="61" t="s">
        <v>28</v>
      </c>
      <c r="O53" s="19"/>
    </row>
    <row r="54" s="7" customFormat="true" ht="30" customHeight="true" spans="1:255">
      <c r="A54" s="26">
        <v>51</v>
      </c>
      <c r="B54" s="27" t="s">
        <v>146</v>
      </c>
      <c r="C54" s="27" t="s">
        <v>19</v>
      </c>
      <c r="D54" s="28" t="s">
        <v>147</v>
      </c>
      <c r="E54" s="42" t="s">
        <v>59</v>
      </c>
      <c r="F54" s="43" t="s">
        <v>31</v>
      </c>
      <c r="G54" s="44" t="s">
        <v>22</v>
      </c>
      <c r="H54" s="45" t="s">
        <v>23</v>
      </c>
      <c r="I54" s="53" t="s">
        <v>24</v>
      </c>
      <c r="J54" s="54" t="str">
        <f t="shared" si="0"/>
        <v>230431607010305</v>
      </c>
      <c r="K54" s="55">
        <v>94</v>
      </c>
      <c r="L54" s="56" t="s">
        <v>26</v>
      </c>
      <c r="M54" s="56" t="s">
        <v>27</v>
      </c>
      <c r="N54" s="61" t="s">
        <v>28</v>
      </c>
      <c r="O54" s="19"/>
      <c r="IO54" s="20"/>
      <c r="IP54" s="20"/>
      <c r="IQ54" s="20"/>
      <c r="IR54" s="20"/>
      <c r="IS54" s="20"/>
      <c r="IT54" s="20"/>
      <c r="IU54" s="20"/>
    </row>
    <row r="55" s="7" customFormat="true" ht="30" customHeight="true" spans="1:255">
      <c r="A55" s="26">
        <v>52</v>
      </c>
      <c r="B55" s="27" t="s">
        <v>148</v>
      </c>
      <c r="C55" s="27" t="s">
        <v>19</v>
      </c>
      <c r="D55" s="28" t="s">
        <v>149</v>
      </c>
      <c r="E55" s="42" t="s">
        <v>59</v>
      </c>
      <c r="F55" s="43" t="s">
        <v>42</v>
      </c>
      <c r="G55" s="44" t="s">
        <v>22</v>
      </c>
      <c r="H55" s="45" t="s">
        <v>23</v>
      </c>
      <c r="I55" s="53" t="s">
        <v>24</v>
      </c>
      <c r="J55" s="58" t="str">
        <f>LEFT(J7,10)&amp;RIGHT(J7,LEN(J7)-10)+4</f>
        <v>230431507010089</v>
      </c>
      <c r="K55" s="55">
        <v>98</v>
      </c>
      <c r="L55" s="56" t="s">
        <v>26</v>
      </c>
      <c r="M55" s="56" t="s">
        <v>27</v>
      </c>
      <c r="N55" s="61" t="s">
        <v>28</v>
      </c>
      <c r="O55" s="19"/>
      <c r="IO55" s="20"/>
      <c r="IP55" s="20"/>
      <c r="IQ55" s="20"/>
      <c r="IR55" s="20"/>
      <c r="IS55" s="20"/>
      <c r="IT55" s="20"/>
      <c r="IU55" s="20"/>
    </row>
    <row r="56" s="7" customFormat="true" ht="30" customHeight="true" spans="1:255">
      <c r="A56" s="26">
        <v>53</v>
      </c>
      <c r="B56" s="27" t="s">
        <v>150</v>
      </c>
      <c r="C56" s="27" t="s">
        <v>19</v>
      </c>
      <c r="D56" s="28" t="s">
        <v>151</v>
      </c>
      <c r="E56" s="42" t="s">
        <v>59</v>
      </c>
      <c r="F56" s="43" t="s">
        <v>42</v>
      </c>
      <c r="G56" s="44" t="s">
        <v>22</v>
      </c>
      <c r="H56" s="45" t="s">
        <v>23</v>
      </c>
      <c r="I56" s="53" t="s">
        <v>24</v>
      </c>
      <c r="J56" s="54" t="str">
        <f>LEFT(J51,10)&amp;RIGHT(J51,LEN(J51)-10)+5</f>
        <v>230431607010307</v>
      </c>
      <c r="K56" s="55">
        <v>84</v>
      </c>
      <c r="L56" s="56" t="s">
        <v>26</v>
      </c>
      <c r="M56" s="56" t="s">
        <v>27</v>
      </c>
      <c r="N56" s="61" t="s">
        <v>28</v>
      </c>
      <c r="O56" s="19"/>
      <c r="IO56" s="20"/>
      <c r="IP56" s="20"/>
      <c r="IQ56" s="20"/>
      <c r="IR56" s="20"/>
      <c r="IS56" s="20"/>
      <c r="IT56" s="20"/>
      <c r="IU56" s="20"/>
    </row>
    <row r="57" s="7" customFormat="true" ht="30" customHeight="true" spans="1:255">
      <c r="A57" s="26">
        <v>54</v>
      </c>
      <c r="B57" s="34" t="s">
        <v>152</v>
      </c>
      <c r="C57" s="35" t="s">
        <v>19</v>
      </c>
      <c r="D57" s="34" t="s">
        <v>153</v>
      </c>
      <c r="E57" s="42" t="s">
        <v>59</v>
      </c>
      <c r="F57" s="43" t="s">
        <v>37</v>
      </c>
      <c r="G57" s="44" t="s">
        <v>38</v>
      </c>
      <c r="H57" s="45" t="s">
        <v>23</v>
      </c>
      <c r="I57" s="53" t="s">
        <v>24</v>
      </c>
      <c r="J57" s="58" t="s">
        <v>154</v>
      </c>
      <c r="K57" s="55">
        <v>84</v>
      </c>
      <c r="L57" s="56" t="s">
        <v>26</v>
      </c>
      <c r="M57" s="56" t="s">
        <v>27</v>
      </c>
      <c r="N57" s="61" t="s">
        <v>28</v>
      </c>
      <c r="O57" s="19"/>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20"/>
      <c r="IP57" s="20"/>
      <c r="IQ57" s="20"/>
      <c r="IR57" s="20"/>
      <c r="IS57" s="20"/>
      <c r="IT57" s="20"/>
      <c r="IU57" s="20"/>
    </row>
    <row r="58" s="8" customFormat="true" ht="30" customHeight="true" spans="1:255">
      <c r="A58" s="26">
        <v>55</v>
      </c>
      <c r="B58" s="36" t="s">
        <v>155</v>
      </c>
      <c r="C58" s="35" t="s">
        <v>19</v>
      </c>
      <c r="D58" s="34" t="s">
        <v>156</v>
      </c>
      <c r="E58" s="42" t="s">
        <v>59</v>
      </c>
      <c r="F58" s="43" t="s">
        <v>42</v>
      </c>
      <c r="G58" s="44" t="s">
        <v>22</v>
      </c>
      <c r="H58" s="45" t="s">
        <v>23</v>
      </c>
      <c r="I58" s="53" t="s">
        <v>24</v>
      </c>
      <c r="J58" s="54" t="str">
        <f>LEFT(J53,10)&amp;RIGHT(J53,LEN(J53)-10)+5</f>
        <v>230431607010309</v>
      </c>
      <c r="K58" s="55">
        <v>82</v>
      </c>
      <c r="L58" s="56" t="s">
        <v>26</v>
      </c>
      <c r="M58" s="56" t="s">
        <v>27</v>
      </c>
      <c r="N58" s="61" t="s">
        <v>28</v>
      </c>
      <c r="O58" s="19"/>
      <c r="IO58" s="20"/>
      <c r="IP58" s="20"/>
      <c r="IQ58" s="20"/>
      <c r="IR58" s="20"/>
      <c r="IS58" s="20"/>
      <c r="IT58" s="20"/>
      <c r="IU58" s="20"/>
    </row>
    <row r="59" s="9" customFormat="true" ht="30" customHeight="true" spans="1:255">
      <c r="A59" s="26">
        <v>56</v>
      </c>
      <c r="B59" s="36" t="s">
        <v>157</v>
      </c>
      <c r="C59" s="35" t="s">
        <v>71</v>
      </c>
      <c r="D59" s="34" t="s">
        <v>158</v>
      </c>
      <c r="E59" s="42" t="s">
        <v>59</v>
      </c>
      <c r="F59" s="43" t="s">
        <v>42</v>
      </c>
      <c r="G59" s="44" t="s">
        <v>22</v>
      </c>
      <c r="H59" s="45" t="s">
        <v>23</v>
      </c>
      <c r="I59" s="53" t="s">
        <v>24</v>
      </c>
      <c r="J59" s="54" t="str">
        <f>LEFT(J54,10)&amp;RIGHT(J54,LEN(J54)-10)+5</f>
        <v>230431607010310</v>
      </c>
      <c r="K59" s="55">
        <v>90</v>
      </c>
      <c r="L59" s="56" t="s">
        <v>26</v>
      </c>
      <c r="M59" s="56" t="s">
        <v>27</v>
      </c>
      <c r="N59" s="61" t="s">
        <v>28</v>
      </c>
      <c r="O59" s="19"/>
      <c r="IO59" s="20"/>
      <c r="IP59" s="20"/>
      <c r="IQ59" s="20"/>
      <c r="IR59" s="20"/>
      <c r="IS59" s="20"/>
      <c r="IT59" s="20"/>
      <c r="IU59" s="20"/>
    </row>
    <row r="60" s="10" customFormat="true" ht="30" customHeight="true" spans="1:255">
      <c r="A60" s="26">
        <v>57</v>
      </c>
      <c r="B60" s="35" t="s">
        <v>159</v>
      </c>
      <c r="C60" s="35" t="s">
        <v>19</v>
      </c>
      <c r="D60" s="34" t="s">
        <v>160</v>
      </c>
      <c r="E60" s="42" t="s">
        <v>59</v>
      </c>
      <c r="F60" s="43" t="s">
        <v>42</v>
      </c>
      <c r="G60" s="44" t="s">
        <v>22</v>
      </c>
      <c r="H60" s="45" t="s">
        <v>23</v>
      </c>
      <c r="I60" s="53" t="s">
        <v>24</v>
      </c>
      <c r="J60" s="54" t="str">
        <f>LEFT(J54,10)&amp;RIGHT(J54,LEN(J54)-10)+6</f>
        <v>230431607010311</v>
      </c>
      <c r="K60" s="55">
        <v>82</v>
      </c>
      <c r="L60" s="56" t="s">
        <v>26</v>
      </c>
      <c r="M60" s="56" t="s">
        <v>27</v>
      </c>
      <c r="N60" s="61" t="s">
        <v>28</v>
      </c>
      <c r="O60" s="19"/>
      <c r="IO60" s="20"/>
      <c r="IP60" s="20"/>
      <c r="IQ60" s="20"/>
      <c r="IR60" s="20"/>
      <c r="IS60" s="20"/>
      <c r="IT60" s="20"/>
      <c r="IU60" s="20"/>
    </row>
    <row r="61" s="10" customFormat="true" ht="30" customHeight="true" spans="1:255">
      <c r="A61" s="26">
        <v>58</v>
      </c>
      <c r="B61" s="34" t="s">
        <v>161</v>
      </c>
      <c r="C61" s="35" t="s">
        <v>19</v>
      </c>
      <c r="D61" s="34" t="s">
        <v>162</v>
      </c>
      <c r="E61" s="42" t="s">
        <v>59</v>
      </c>
      <c r="F61" s="43" t="s">
        <v>31</v>
      </c>
      <c r="G61" s="44" t="s">
        <v>22</v>
      </c>
      <c r="H61" s="45" t="s">
        <v>23</v>
      </c>
      <c r="I61" s="53" t="s">
        <v>24</v>
      </c>
      <c r="J61" s="54" t="str">
        <f>LEFT(J56,10)&amp;RIGHT(J56,LEN(J56)-10)+5</f>
        <v>230431607010312</v>
      </c>
      <c r="K61" s="55">
        <v>92</v>
      </c>
      <c r="L61" s="56" t="s">
        <v>26</v>
      </c>
      <c r="M61" s="56" t="s">
        <v>27</v>
      </c>
      <c r="N61" s="61" t="s">
        <v>28</v>
      </c>
      <c r="O61" s="19"/>
      <c r="IO61" s="20"/>
      <c r="IP61" s="20"/>
      <c r="IQ61" s="20"/>
      <c r="IR61" s="20"/>
      <c r="IS61" s="20"/>
      <c r="IT61" s="20"/>
      <c r="IU61" s="20"/>
    </row>
    <row r="62" s="10" customFormat="true" ht="30" customHeight="true" spans="1:255">
      <c r="A62" s="26">
        <v>59</v>
      </c>
      <c r="B62" s="34" t="s">
        <v>163</v>
      </c>
      <c r="C62" s="35" t="s">
        <v>19</v>
      </c>
      <c r="D62" s="34" t="s">
        <v>164</v>
      </c>
      <c r="E62" s="42" t="s">
        <v>59</v>
      </c>
      <c r="F62" s="43" t="s">
        <v>31</v>
      </c>
      <c r="G62" s="44" t="s">
        <v>22</v>
      </c>
      <c r="H62" s="45" t="s">
        <v>34</v>
      </c>
      <c r="I62" s="53" t="s">
        <v>24</v>
      </c>
      <c r="J62" s="54" t="e">
        <f>LEFT(J57,10)&amp;RIGHT(J57,LEN(J57)-10)+5</f>
        <v>#VALUE!</v>
      </c>
      <c r="K62" s="55">
        <v>80</v>
      </c>
      <c r="L62" s="56" t="s">
        <v>26</v>
      </c>
      <c r="M62" s="56" t="s">
        <v>27</v>
      </c>
      <c r="N62" s="61" t="s">
        <v>28</v>
      </c>
      <c r="O62" s="19"/>
      <c r="IO62" s="20"/>
      <c r="IP62" s="20"/>
      <c r="IQ62" s="20"/>
      <c r="IR62" s="20"/>
      <c r="IS62" s="20"/>
      <c r="IT62" s="20"/>
      <c r="IU62" s="20"/>
    </row>
    <row r="63" s="10" customFormat="true" ht="30" customHeight="true" spans="1:255">
      <c r="A63" s="26">
        <v>60</v>
      </c>
      <c r="B63" s="34" t="s">
        <v>165</v>
      </c>
      <c r="C63" s="35" t="s">
        <v>19</v>
      </c>
      <c r="D63" s="34" t="s">
        <v>166</v>
      </c>
      <c r="E63" s="42" t="s">
        <v>59</v>
      </c>
      <c r="F63" s="43" t="s">
        <v>31</v>
      </c>
      <c r="G63" s="44" t="s">
        <v>22</v>
      </c>
      <c r="H63" s="45" t="s">
        <v>34</v>
      </c>
      <c r="I63" s="53" t="s">
        <v>24</v>
      </c>
      <c r="J63" s="54" t="str">
        <f>LEFT(J58,10)&amp;RIGHT(J58,LEN(J58)-10)+5</f>
        <v>230431607010314</v>
      </c>
      <c r="K63" s="55">
        <v>96</v>
      </c>
      <c r="L63" s="56" t="s">
        <v>26</v>
      </c>
      <c r="M63" s="56" t="s">
        <v>27</v>
      </c>
      <c r="N63" s="61" t="s">
        <v>28</v>
      </c>
      <c r="O63" s="19"/>
      <c r="IO63" s="20"/>
      <c r="IP63" s="20"/>
      <c r="IQ63" s="20"/>
      <c r="IR63" s="20"/>
      <c r="IS63" s="20"/>
      <c r="IT63" s="20"/>
      <c r="IU63" s="20"/>
    </row>
    <row r="64" s="10" customFormat="true" ht="30" customHeight="true" spans="1:255">
      <c r="A64" s="26">
        <v>61</v>
      </c>
      <c r="B64" s="34" t="s">
        <v>167</v>
      </c>
      <c r="C64" s="35" t="s">
        <v>19</v>
      </c>
      <c r="D64" s="34" t="s">
        <v>168</v>
      </c>
      <c r="E64" s="42" t="s">
        <v>59</v>
      </c>
      <c r="F64" s="43" t="s">
        <v>42</v>
      </c>
      <c r="G64" s="46" t="s">
        <v>22</v>
      </c>
      <c r="H64" s="45" t="s">
        <v>23</v>
      </c>
      <c r="I64" s="53" t="s">
        <v>24</v>
      </c>
      <c r="J64" s="59" t="str">
        <f>LEFT(J7,10)&amp;RIGHT(J7,LEN(J7)-10)+5</f>
        <v>230431507010090</v>
      </c>
      <c r="K64" s="55">
        <v>90</v>
      </c>
      <c r="L64" s="56" t="s">
        <v>26</v>
      </c>
      <c r="M64" s="56" t="s">
        <v>27</v>
      </c>
      <c r="N64" s="61" t="s">
        <v>28</v>
      </c>
      <c r="O64" s="19"/>
      <c r="IO64" s="20"/>
      <c r="IP64" s="20"/>
      <c r="IQ64" s="20"/>
      <c r="IR64" s="20"/>
      <c r="IS64" s="20"/>
      <c r="IT64" s="20"/>
      <c r="IU64" s="20"/>
    </row>
    <row r="65" s="10" customFormat="true" ht="30" customHeight="true" spans="1:255">
      <c r="A65" s="26">
        <v>62</v>
      </c>
      <c r="B65" s="34" t="s">
        <v>169</v>
      </c>
      <c r="C65" s="35" t="s">
        <v>19</v>
      </c>
      <c r="D65" s="34" t="s">
        <v>170</v>
      </c>
      <c r="E65" s="42" t="s">
        <v>59</v>
      </c>
      <c r="F65" s="43" t="s">
        <v>31</v>
      </c>
      <c r="G65" s="44" t="s">
        <v>22</v>
      </c>
      <c r="H65" s="45" t="s">
        <v>34</v>
      </c>
      <c r="I65" s="53" t="s">
        <v>24</v>
      </c>
      <c r="J65" s="54" t="str">
        <f>LEFT(J60,10)&amp;RIGHT(J60,LEN(J60)-10)+5</f>
        <v>230431607010316</v>
      </c>
      <c r="K65" s="55">
        <v>96</v>
      </c>
      <c r="L65" s="56" t="s">
        <v>26</v>
      </c>
      <c r="M65" s="56" t="s">
        <v>27</v>
      </c>
      <c r="N65" s="61" t="s">
        <v>28</v>
      </c>
      <c r="O65" s="19"/>
      <c r="IO65" s="20"/>
      <c r="IP65" s="20"/>
      <c r="IQ65" s="20"/>
      <c r="IR65" s="20"/>
      <c r="IS65" s="20"/>
      <c r="IT65" s="20"/>
      <c r="IU65" s="20"/>
    </row>
    <row r="66" s="10" customFormat="true" ht="30" customHeight="true" spans="1:255">
      <c r="A66" s="26">
        <v>63</v>
      </c>
      <c r="B66" s="34" t="s">
        <v>171</v>
      </c>
      <c r="C66" s="35" t="s">
        <v>19</v>
      </c>
      <c r="D66" s="34" t="s">
        <v>172</v>
      </c>
      <c r="E66" s="42" t="s">
        <v>59</v>
      </c>
      <c r="F66" s="43" t="s">
        <v>42</v>
      </c>
      <c r="G66" s="46" t="s">
        <v>38</v>
      </c>
      <c r="H66" s="45" t="s">
        <v>23</v>
      </c>
      <c r="I66" s="53" t="s">
        <v>24</v>
      </c>
      <c r="J66" s="54" t="str">
        <f>LEFT(J61,10)&amp;RIGHT(J61,LEN(J61)-10)+5</f>
        <v>230431607010317</v>
      </c>
      <c r="K66" s="55">
        <v>92</v>
      </c>
      <c r="L66" s="56" t="s">
        <v>26</v>
      </c>
      <c r="M66" s="56" t="s">
        <v>27</v>
      </c>
      <c r="N66" s="61" t="s">
        <v>28</v>
      </c>
      <c r="O66" s="19"/>
      <c r="IO66" s="20"/>
      <c r="IP66" s="20"/>
      <c r="IQ66" s="20"/>
      <c r="IR66" s="20"/>
      <c r="IS66" s="20"/>
      <c r="IT66" s="20"/>
      <c r="IU66" s="20"/>
    </row>
    <row r="67" s="10" customFormat="true" ht="30" customHeight="true" spans="1:255">
      <c r="A67" s="26">
        <v>64</v>
      </c>
      <c r="B67" s="34" t="s">
        <v>173</v>
      </c>
      <c r="C67" s="35" t="s">
        <v>19</v>
      </c>
      <c r="D67" s="34" t="s">
        <v>174</v>
      </c>
      <c r="E67" s="42" t="s">
        <v>59</v>
      </c>
      <c r="F67" s="43" t="s">
        <v>42</v>
      </c>
      <c r="G67" s="44" t="s">
        <v>22</v>
      </c>
      <c r="H67" s="63" t="s">
        <v>23</v>
      </c>
      <c r="I67" s="53" t="s">
        <v>24</v>
      </c>
      <c r="J67" s="54" t="e">
        <f>LEFT(J62,10)&amp;RIGHT(J62,LEN(J62)-10)+5</f>
        <v>#VALUE!</v>
      </c>
      <c r="K67" s="55">
        <v>98</v>
      </c>
      <c r="L67" s="56" t="s">
        <v>26</v>
      </c>
      <c r="M67" s="56" t="s">
        <v>27</v>
      </c>
      <c r="N67" s="61" t="s">
        <v>28</v>
      </c>
      <c r="O67" s="19"/>
      <c r="IO67" s="20"/>
      <c r="IP67" s="20"/>
      <c r="IQ67" s="20"/>
      <c r="IR67" s="20"/>
      <c r="IS67" s="20"/>
      <c r="IT67" s="20"/>
      <c r="IU67" s="20"/>
    </row>
    <row r="68" s="10" customFormat="true" ht="30" customHeight="true" spans="1:255">
      <c r="A68" s="26">
        <v>65</v>
      </c>
      <c r="B68" s="34" t="s">
        <v>175</v>
      </c>
      <c r="C68" s="35" t="s">
        <v>19</v>
      </c>
      <c r="D68" s="34" t="s">
        <v>176</v>
      </c>
      <c r="E68" s="42" t="s">
        <v>59</v>
      </c>
      <c r="F68" s="43"/>
      <c r="G68" s="44" t="s">
        <v>22</v>
      </c>
      <c r="H68" s="45" t="s">
        <v>23</v>
      </c>
      <c r="I68" s="53" t="s">
        <v>24</v>
      </c>
      <c r="J68" s="54" t="str">
        <f>LEFT(J63,10)&amp;RIGHT(J63,LEN(J63)-10)+5</f>
        <v>230431607010319</v>
      </c>
      <c r="K68" s="55">
        <v>94</v>
      </c>
      <c r="L68" s="56" t="s">
        <v>26</v>
      </c>
      <c r="M68" s="56" t="s">
        <v>27</v>
      </c>
      <c r="N68" s="61" t="s">
        <v>28</v>
      </c>
      <c r="O68" s="19"/>
      <c r="IO68" s="20"/>
      <c r="IP68" s="20"/>
      <c r="IQ68" s="20"/>
      <c r="IR68" s="20"/>
      <c r="IS68" s="20"/>
      <c r="IT68" s="20"/>
      <c r="IU68" s="20"/>
    </row>
    <row r="69" s="10" customFormat="true" ht="30" customHeight="true" spans="1:255">
      <c r="A69" s="26">
        <v>66</v>
      </c>
      <c r="B69" s="34" t="s">
        <v>177</v>
      </c>
      <c r="C69" s="35" t="s">
        <v>19</v>
      </c>
      <c r="D69" s="34" t="s">
        <v>178</v>
      </c>
      <c r="E69" s="42" t="s">
        <v>59</v>
      </c>
      <c r="F69" s="43" t="s">
        <v>42</v>
      </c>
      <c r="G69" s="44" t="s">
        <v>22</v>
      </c>
      <c r="H69" s="45" t="s">
        <v>23</v>
      </c>
      <c r="I69" s="53" t="s">
        <v>24</v>
      </c>
      <c r="J69" s="54" t="str">
        <f>LEFT(J63,10)&amp;RIGHT(J63,LEN(J63)-10)+6</f>
        <v>230431607010320</v>
      </c>
      <c r="K69" s="55">
        <v>100</v>
      </c>
      <c r="L69" s="56" t="s">
        <v>26</v>
      </c>
      <c r="M69" s="56" t="s">
        <v>27</v>
      </c>
      <c r="N69" s="61" t="s">
        <v>28</v>
      </c>
      <c r="O69" s="19"/>
      <c r="IO69" s="20"/>
      <c r="IP69" s="20"/>
      <c r="IQ69" s="20"/>
      <c r="IR69" s="20"/>
      <c r="IS69" s="20"/>
      <c r="IT69" s="20"/>
      <c r="IU69" s="20"/>
    </row>
    <row r="70" s="10" customFormat="true" ht="30" customHeight="true" spans="1:255">
      <c r="A70" s="26">
        <v>67</v>
      </c>
      <c r="B70" s="34" t="s">
        <v>179</v>
      </c>
      <c r="C70" s="35" t="s">
        <v>19</v>
      </c>
      <c r="D70" s="34" t="s">
        <v>180</v>
      </c>
      <c r="E70" s="42" t="s">
        <v>59</v>
      </c>
      <c r="F70" s="43" t="s">
        <v>42</v>
      </c>
      <c r="G70" s="44" t="s">
        <v>22</v>
      </c>
      <c r="H70" s="45" t="s">
        <v>69</v>
      </c>
      <c r="I70" s="53" t="s">
        <v>24</v>
      </c>
      <c r="J70" s="54" t="str">
        <f>LEFT(J66,10)&amp;RIGHT(J66,LEN(J66)-10)+4</f>
        <v>230431607010321</v>
      </c>
      <c r="K70" s="55">
        <v>90</v>
      </c>
      <c r="L70" s="56" t="s">
        <v>26</v>
      </c>
      <c r="M70" s="56" t="s">
        <v>27</v>
      </c>
      <c r="N70" s="61" t="s">
        <v>28</v>
      </c>
      <c r="O70" s="19"/>
      <c r="IO70" s="20"/>
      <c r="IP70" s="20"/>
      <c r="IQ70" s="20"/>
      <c r="IR70" s="20"/>
      <c r="IS70" s="20"/>
      <c r="IT70" s="20"/>
      <c r="IU70" s="20"/>
    </row>
    <row r="71" s="10" customFormat="true" ht="30" customHeight="true" spans="1:255">
      <c r="A71" s="26">
        <v>68</v>
      </c>
      <c r="B71" s="34" t="s">
        <v>181</v>
      </c>
      <c r="C71" s="35" t="s">
        <v>19</v>
      </c>
      <c r="D71" s="34" t="s">
        <v>182</v>
      </c>
      <c r="E71" s="42" t="s">
        <v>59</v>
      </c>
      <c r="F71" s="43" t="s">
        <v>42</v>
      </c>
      <c r="G71" s="44" t="s">
        <v>22</v>
      </c>
      <c r="H71" s="45" t="s">
        <v>23</v>
      </c>
      <c r="I71" s="53" t="s">
        <v>24</v>
      </c>
      <c r="J71" s="54" t="str">
        <f>LEFT(J68,10)&amp;RIGHT(J68,LEN(J68)-10)+3</f>
        <v>230431607010322</v>
      </c>
      <c r="K71" s="55">
        <v>98</v>
      </c>
      <c r="L71" s="56" t="s">
        <v>26</v>
      </c>
      <c r="M71" s="56" t="s">
        <v>27</v>
      </c>
      <c r="N71" s="61" t="s">
        <v>28</v>
      </c>
      <c r="O71" s="19"/>
      <c r="IO71" s="20"/>
      <c r="IP71" s="20"/>
      <c r="IQ71" s="20"/>
      <c r="IR71" s="20"/>
      <c r="IS71" s="20"/>
      <c r="IT71" s="20"/>
      <c r="IU71" s="20"/>
    </row>
    <row r="72" s="10" customFormat="true" ht="30" customHeight="true" spans="1:255">
      <c r="A72" s="26">
        <v>69</v>
      </c>
      <c r="B72" s="34" t="s">
        <v>183</v>
      </c>
      <c r="C72" s="35" t="s">
        <v>19</v>
      </c>
      <c r="D72" s="34" t="s">
        <v>184</v>
      </c>
      <c r="E72" s="42" t="s">
        <v>59</v>
      </c>
      <c r="F72" s="43" t="s">
        <v>42</v>
      </c>
      <c r="G72" s="46" t="s">
        <v>38</v>
      </c>
      <c r="H72" s="63" t="s">
        <v>23</v>
      </c>
      <c r="I72" s="53" t="s">
        <v>24</v>
      </c>
      <c r="J72" s="59" t="str">
        <f>LEFT(J7,10)&amp;RIGHT(J7,LEN(J7)-10)+6</f>
        <v>230431507010091</v>
      </c>
      <c r="K72" s="55">
        <v>98</v>
      </c>
      <c r="L72" s="56" t="s">
        <v>26</v>
      </c>
      <c r="M72" s="56" t="s">
        <v>27</v>
      </c>
      <c r="N72" s="61" t="s">
        <v>28</v>
      </c>
      <c r="O72" s="19"/>
      <c r="IO72" s="20"/>
      <c r="IP72" s="20"/>
      <c r="IQ72" s="20"/>
      <c r="IR72" s="20"/>
      <c r="IS72" s="20"/>
      <c r="IT72" s="20"/>
      <c r="IU72" s="20"/>
    </row>
    <row r="73" s="10" customFormat="true" ht="30" customHeight="true" spans="1:255">
      <c r="A73" s="26">
        <v>70</v>
      </c>
      <c r="B73" s="34" t="s">
        <v>185</v>
      </c>
      <c r="C73" s="35" t="s">
        <v>19</v>
      </c>
      <c r="D73" s="34" t="s">
        <v>186</v>
      </c>
      <c r="E73" s="42" t="s">
        <v>59</v>
      </c>
      <c r="F73" s="43" t="s">
        <v>95</v>
      </c>
      <c r="G73" s="44" t="s">
        <v>22</v>
      </c>
      <c r="H73" s="63" t="s">
        <v>23</v>
      </c>
      <c r="I73" s="53" t="s">
        <v>24</v>
      </c>
      <c r="J73" s="54" t="str">
        <f>LEFT(J69,10)&amp;RIGHT(J69,LEN(J69)-10)+3</f>
        <v>230431607010323</v>
      </c>
      <c r="K73" s="55">
        <v>98</v>
      </c>
      <c r="L73" s="56" t="s">
        <v>26</v>
      </c>
      <c r="M73" s="56" t="s">
        <v>27</v>
      </c>
      <c r="N73" s="61" t="s">
        <v>28</v>
      </c>
      <c r="O73" s="19"/>
      <c r="IO73" s="20"/>
      <c r="IP73" s="20"/>
      <c r="IQ73" s="20"/>
      <c r="IR73" s="20"/>
      <c r="IS73" s="20"/>
      <c r="IT73" s="20"/>
      <c r="IU73" s="20"/>
    </row>
    <row r="74" s="10" customFormat="true" ht="30" customHeight="true" spans="1:255">
      <c r="A74" s="26">
        <v>71</v>
      </c>
      <c r="B74" s="34" t="s">
        <v>187</v>
      </c>
      <c r="C74" s="35" t="s">
        <v>19</v>
      </c>
      <c r="D74" s="34" t="s">
        <v>188</v>
      </c>
      <c r="E74" s="42" t="s">
        <v>59</v>
      </c>
      <c r="F74" s="43" t="s">
        <v>37</v>
      </c>
      <c r="G74" s="46" t="s">
        <v>38</v>
      </c>
      <c r="H74" s="63" t="s">
        <v>23</v>
      </c>
      <c r="I74" s="53" t="s">
        <v>24</v>
      </c>
      <c r="J74" s="59" t="str">
        <f>LEFT(J7,10)&amp;RIGHT(J7,LEN(J7)-10)+7</f>
        <v>230431507010092</v>
      </c>
      <c r="K74" s="55">
        <v>98</v>
      </c>
      <c r="L74" s="56" t="s">
        <v>26</v>
      </c>
      <c r="M74" s="56" t="s">
        <v>27</v>
      </c>
      <c r="N74" s="61" t="s">
        <v>28</v>
      </c>
      <c r="O74" s="19"/>
      <c r="IO74" s="20"/>
      <c r="IP74" s="20"/>
      <c r="IQ74" s="20"/>
      <c r="IR74" s="20"/>
      <c r="IS74" s="20"/>
      <c r="IT74" s="20"/>
      <c r="IU74" s="20"/>
    </row>
    <row r="75" s="10" customFormat="true" ht="30" customHeight="true" spans="1:255">
      <c r="A75" s="26">
        <v>72</v>
      </c>
      <c r="B75" s="34" t="s">
        <v>189</v>
      </c>
      <c r="C75" s="27" t="s">
        <v>19</v>
      </c>
      <c r="D75" s="34" t="s">
        <v>190</v>
      </c>
      <c r="E75" s="42" t="s">
        <v>59</v>
      </c>
      <c r="F75" s="43" t="s">
        <v>66</v>
      </c>
      <c r="G75" s="44" t="s">
        <v>22</v>
      </c>
      <c r="H75" s="63" t="s">
        <v>23</v>
      </c>
      <c r="I75" s="53" t="s">
        <v>24</v>
      </c>
      <c r="J75" s="54" t="str">
        <f>LEFT(J69,10)&amp;RIGHT(J69,LEN(J69)-10)+4</f>
        <v>230431607010324</v>
      </c>
      <c r="K75" s="55">
        <v>98</v>
      </c>
      <c r="L75" s="56" t="s">
        <v>26</v>
      </c>
      <c r="M75" s="56" t="s">
        <v>27</v>
      </c>
      <c r="N75" s="61" t="s">
        <v>28</v>
      </c>
      <c r="O75" s="19"/>
      <c r="IO75" s="20"/>
      <c r="IP75" s="20"/>
      <c r="IQ75" s="20"/>
      <c r="IR75" s="20"/>
      <c r="IS75" s="20"/>
      <c r="IT75" s="20"/>
      <c r="IU75" s="20"/>
    </row>
    <row r="76" s="10" customFormat="true" ht="30" customHeight="true" spans="1:255">
      <c r="A76" s="26">
        <v>73</v>
      </c>
      <c r="B76" s="34" t="s">
        <v>191</v>
      </c>
      <c r="C76" s="27" t="s">
        <v>19</v>
      </c>
      <c r="D76" s="34" t="s">
        <v>192</v>
      </c>
      <c r="E76" s="42" t="s">
        <v>59</v>
      </c>
      <c r="F76" s="46" t="s">
        <v>42</v>
      </c>
      <c r="G76" s="44" t="s">
        <v>22</v>
      </c>
      <c r="H76" s="63" t="s">
        <v>23</v>
      </c>
      <c r="I76" s="53" t="s">
        <v>24</v>
      </c>
      <c r="J76" s="54" t="str">
        <f>LEFT(J71,10)&amp;RIGHT(J71,LEN(J71)-10)+3</f>
        <v>230431607010325</v>
      </c>
      <c r="K76" s="55">
        <v>96</v>
      </c>
      <c r="L76" s="56" t="s">
        <v>26</v>
      </c>
      <c r="M76" s="56" t="s">
        <v>27</v>
      </c>
      <c r="N76" s="61" t="s">
        <v>28</v>
      </c>
      <c r="O76" s="19"/>
      <c r="IO76" s="20"/>
      <c r="IP76" s="20"/>
      <c r="IQ76" s="20"/>
      <c r="IR76" s="20"/>
      <c r="IS76" s="20"/>
      <c r="IT76" s="20"/>
      <c r="IU76" s="20"/>
    </row>
    <row r="77" s="10" customFormat="true" ht="30" customHeight="true" spans="1:255">
      <c r="A77" s="26">
        <v>74</v>
      </c>
      <c r="B77" s="34" t="s">
        <v>193</v>
      </c>
      <c r="C77" s="27" t="s">
        <v>19</v>
      </c>
      <c r="D77" s="34" t="s">
        <v>194</v>
      </c>
      <c r="E77" s="42" t="s">
        <v>59</v>
      </c>
      <c r="F77" s="46" t="s">
        <v>31</v>
      </c>
      <c r="G77" s="44" t="s">
        <v>22</v>
      </c>
      <c r="H77" s="63" t="s">
        <v>23</v>
      </c>
      <c r="I77" s="53" t="s">
        <v>24</v>
      </c>
      <c r="J77" s="54" t="str">
        <f>LEFT(J73,10)&amp;RIGHT(J73,LEN(J73)-10)+3</f>
        <v>230431607010326</v>
      </c>
      <c r="K77" s="55">
        <v>90</v>
      </c>
      <c r="L77" s="56" t="s">
        <v>26</v>
      </c>
      <c r="M77" s="56" t="s">
        <v>27</v>
      </c>
      <c r="N77" s="61" t="s">
        <v>28</v>
      </c>
      <c r="IO77" s="20"/>
      <c r="IP77" s="20"/>
      <c r="IQ77" s="20"/>
      <c r="IR77" s="20"/>
      <c r="IS77" s="20"/>
      <c r="IT77" s="20"/>
      <c r="IU77" s="20"/>
    </row>
    <row r="78" s="10" customFormat="true" ht="30" customHeight="true" spans="1:255">
      <c r="A78" s="26">
        <v>75</v>
      </c>
      <c r="B78" s="34" t="s">
        <v>195</v>
      </c>
      <c r="C78" s="27" t="s">
        <v>19</v>
      </c>
      <c r="D78" s="34" t="s">
        <v>196</v>
      </c>
      <c r="E78" s="42" t="s">
        <v>59</v>
      </c>
      <c r="F78" s="46" t="s">
        <v>37</v>
      </c>
      <c r="G78" s="46" t="s">
        <v>38</v>
      </c>
      <c r="H78" s="63" t="s">
        <v>23</v>
      </c>
      <c r="I78" s="53" t="s">
        <v>24</v>
      </c>
      <c r="J78" s="59" t="str">
        <f>LEFT(J7,10)&amp;RIGHT(J7,LEN(J7)-10)+8</f>
        <v>230431507010093</v>
      </c>
      <c r="K78" s="55">
        <v>96</v>
      </c>
      <c r="L78" s="56" t="s">
        <v>26</v>
      </c>
      <c r="M78" s="56" t="s">
        <v>27</v>
      </c>
      <c r="N78" s="61" t="s">
        <v>28</v>
      </c>
      <c r="IO78" s="20"/>
      <c r="IP78" s="20"/>
      <c r="IQ78" s="20"/>
      <c r="IR78" s="20"/>
      <c r="IS78" s="20"/>
      <c r="IT78" s="20"/>
      <c r="IU78" s="20"/>
    </row>
    <row r="79" s="10" customFormat="true" ht="30" customHeight="true" spans="1:255">
      <c r="A79" s="26">
        <v>76</v>
      </c>
      <c r="B79" s="34" t="s">
        <v>197</v>
      </c>
      <c r="C79" s="27" t="s">
        <v>19</v>
      </c>
      <c r="D79" s="34" t="s">
        <v>198</v>
      </c>
      <c r="E79" s="42" t="s">
        <v>59</v>
      </c>
      <c r="F79" s="46" t="s">
        <v>42</v>
      </c>
      <c r="G79" s="44" t="s">
        <v>22</v>
      </c>
      <c r="H79" s="63" t="s">
        <v>34</v>
      </c>
      <c r="I79" s="53" t="s">
        <v>24</v>
      </c>
      <c r="J79" s="54" t="str">
        <f>LEFT(J75,10)&amp;RIGHT(J75,LEN(J75)-10)+3</f>
        <v>230431607010327</v>
      </c>
      <c r="K79" s="55">
        <v>88</v>
      </c>
      <c r="L79" s="56" t="s">
        <v>26</v>
      </c>
      <c r="M79" s="56" t="s">
        <v>27</v>
      </c>
      <c r="N79" s="61" t="s">
        <v>28</v>
      </c>
      <c r="IO79" s="20"/>
      <c r="IP79" s="20"/>
      <c r="IQ79" s="20"/>
      <c r="IR79" s="20"/>
      <c r="IS79" s="20"/>
      <c r="IT79" s="20"/>
      <c r="IU79" s="20"/>
    </row>
    <row r="80" s="10" customFormat="true" ht="30" customHeight="true" spans="1:255">
      <c r="A80" s="26">
        <v>77</v>
      </c>
      <c r="B80" s="34" t="s">
        <v>199</v>
      </c>
      <c r="C80" s="27" t="s">
        <v>19</v>
      </c>
      <c r="D80" s="34" t="s">
        <v>200</v>
      </c>
      <c r="E80" s="42" t="s">
        <v>59</v>
      </c>
      <c r="F80" s="46" t="s">
        <v>31</v>
      </c>
      <c r="G80" s="46" t="s">
        <v>22</v>
      </c>
      <c r="H80" s="63" t="s">
        <v>23</v>
      </c>
      <c r="I80" s="53" t="s">
        <v>24</v>
      </c>
      <c r="J80" s="54" t="str">
        <f>LEFT(J76,10)&amp;RIGHT(J76,LEN(J76)-10)+3</f>
        <v>230431607010328</v>
      </c>
      <c r="K80" s="55">
        <v>92</v>
      </c>
      <c r="L80" s="56" t="s">
        <v>26</v>
      </c>
      <c r="M80" s="56" t="s">
        <v>27</v>
      </c>
      <c r="N80" s="61" t="s">
        <v>28</v>
      </c>
      <c r="IO80" s="20"/>
      <c r="IP80" s="20"/>
      <c r="IQ80" s="20"/>
      <c r="IR80" s="20"/>
      <c r="IS80" s="20"/>
      <c r="IT80" s="20"/>
      <c r="IU80" s="20"/>
    </row>
    <row r="81" s="10" customFormat="true" ht="30" customHeight="true" spans="1:255">
      <c r="A81" s="26">
        <v>78</v>
      </c>
      <c r="B81" s="34" t="s">
        <v>201</v>
      </c>
      <c r="C81" s="27" t="s">
        <v>19</v>
      </c>
      <c r="D81" s="34" t="s">
        <v>202</v>
      </c>
      <c r="E81" s="42" t="s">
        <v>59</v>
      </c>
      <c r="F81" s="46" t="s">
        <v>66</v>
      </c>
      <c r="G81" s="46" t="s">
        <v>22</v>
      </c>
      <c r="H81" s="63" t="s">
        <v>23</v>
      </c>
      <c r="I81" s="53" t="s">
        <v>24</v>
      </c>
      <c r="J81" s="54" t="str">
        <f>LEFT(J77,10)&amp;RIGHT(J77,LEN(J77)-10)+3</f>
        <v>230431607010329</v>
      </c>
      <c r="K81" s="55">
        <v>82</v>
      </c>
      <c r="L81" s="56" t="s">
        <v>26</v>
      </c>
      <c r="M81" s="56" t="s">
        <v>27</v>
      </c>
      <c r="N81" s="61" t="s">
        <v>28</v>
      </c>
      <c r="IO81" s="20"/>
      <c r="IP81" s="20"/>
      <c r="IQ81" s="20"/>
      <c r="IR81" s="20"/>
      <c r="IS81" s="20"/>
      <c r="IT81" s="20"/>
      <c r="IU81" s="20"/>
    </row>
    <row r="82" s="10" customFormat="true" ht="30" customHeight="true" spans="1:255">
      <c r="A82" s="26">
        <v>79</v>
      </c>
      <c r="B82" s="34" t="s">
        <v>203</v>
      </c>
      <c r="C82" s="27" t="s">
        <v>19</v>
      </c>
      <c r="D82" s="34" t="s">
        <v>204</v>
      </c>
      <c r="E82" s="42" t="s">
        <v>59</v>
      </c>
      <c r="F82" s="46" t="s">
        <v>42</v>
      </c>
      <c r="G82" s="46" t="s">
        <v>22</v>
      </c>
      <c r="H82" s="63" t="s">
        <v>23</v>
      </c>
      <c r="I82" s="53" t="s">
        <v>24</v>
      </c>
      <c r="J82" s="54" t="str">
        <f t="shared" ref="J82:J87" si="1">LEFT(J79,10)&amp;RIGHT(J79,LEN(J79)-10)+3</f>
        <v>230431607010330</v>
      </c>
      <c r="K82" s="55">
        <v>86</v>
      </c>
      <c r="L82" s="56" t="s">
        <v>26</v>
      </c>
      <c r="M82" s="56" t="s">
        <v>27</v>
      </c>
      <c r="N82" s="61" t="s">
        <v>28</v>
      </c>
      <c r="IO82" s="20"/>
      <c r="IP82" s="20"/>
      <c r="IQ82" s="20"/>
      <c r="IR82" s="20"/>
      <c r="IS82" s="20"/>
      <c r="IT82" s="20"/>
      <c r="IU82" s="20"/>
    </row>
    <row r="83" s="10" customFormat="true" ht="30" customHeight="true" spans="1:255">
      <c r="A83" s="26">
        <v>80</v>
      </c>
      <c r="B83" s="34" t="s">
        <v>205</v>
      </c>
      <c r="C83" s="27" t="s">
        <v>19</v>
      </c>
      <c r="D83" s="34" t="s">
        <v>206</v>
      </c>
      <c r="E83" s="42" t="s">
        <v>59</v>
      </c>
      <c r="F83" s="46" t="s">
        <v>42</v>
      </c>
      <c r="G83" s="46" t="s">
        <v>22</v>
      </c>
      <c r="H83" s="63" t="s">
        <v>23</v>
      </c>
      <c r="I83" s="53" t="s">
        <v>24</v>
      </c>
      <c r="J83" s="54" t="str">
        <f t="shared" si="1"/>
        <v>230431607010331</v>
      </c>
      <c r="K83" s="55">
        <v>92</v>
      </c>
      <c r="L83" s="56" t="s">
        <v>26</v>
      </c>
      <c r="M83" s="56" t="s">
        <v>27</v>
      </c>
      <c r="N83" s="61" t="s">
        <v>28</v>
      </c>
      <c r="IO83" s="20"/>
      <c r="IP83" s="20"/>
      <c r="IQ83" s="20"/>
      <c r="IR83" s="20"/>
      <c r="IS83" s="20"/>
      <c r="IT83" s="20"/>
      <c r="IU83" s="20"/>
    </row>
    <row r="84" s="10" customFormat="true" ht="30" customHeight="true" spans="1:255">
      <c r="A84" s="26">
        <v>81</v>
      </c>
      <c r="B84" s="34" t="s">
        <v>207</v>
      </c>
      <c r="C84" s="27" t="s">
        <v>19</v>
      </c>
      <c r="D84" s="34" t="s">
        <v>208</v>
      </c>
      <c r="E84" s="42" t="s">
        <v>59</v>
      </c>
      <c r="F84" s="46" t="s">
        <v>42</v>
      </c>
      <c r="G84" s="46" t="s">
        <v>22</v>
      </c>
      <c r="H84" s="63" t="s">
        <v>23</v>
      </c>
      <c r="I84" s="53" t="s">
        <v>24</v>
      </c>
      <c r="J84" s="54" t="str">
        <f t="shared" si="1"/>
        <v>230431607010332</v>
      </c>
      <c r="K84" s="55">
        <v>100</v>
      </c>
      <c r="L84" s="56" t="s">
        <v>26</v>
      </c>
      <c r="M84" s="56" t="s">
        <v>27</v>
      </c>
      <c r="N84" s="61" t="s">
        <v>28</v>
      </c>
      <c r="IO84" s="20"/>
      <c r="IP84" s="20"/>
      <c r="IQ84" s="20"/>
      <c r="IR84" s="20"/>
      <c r="IS84" s="20"/>
      <c r="IT84" s="20"/>
      <c r="IU84" s="20"/>
    </row>
    <row r="85" s="10" customFormat="true" ht="30" customHeight="true" spans="1:255">
      <c r="A85" s="26">
        <v>82</v>
      </c>
      <c r="B85" s="34" t="s">
        <v>209</v>
      </c>
      <c r="C85" s="27" t="s">
        <v>19</v>
      </c>
      <c r="D85" s="34" t="s">
        <v>210</v>
      </c>
      <c r="E85" s="42" t="s">
        <v>59</v>
      </c>
      <c r="F85" s="46" t="s">
        <v>42</v>
      </c>
      <c r="G85" s="46" t="s">
        <v>22</v>
      </c>
      <c r="H85" s="63" t="s">
        <v>23</v>
      </c>
      <c r="I85" s="53" t="s">
        <v>24</v>
      </c>
      <c r="J85" s="54" t="str">
        <f t="shared" si="1"/>
        <v>230431607010333</v>
      </c>
      <c r="K85" s="55">
        <v>82</v>
      </c>
      <c r="L85" s="56" t="s">
        <v>26</v>
      </c>
      <c r="M85" s="56" t="s">
        <v>27</v>
      </c>
      <c r="N85" s="61" t="s">
        <v>28</v>
      </c>
      <c r="IO85" s="20"/>
      <c r="IP85" s="20"/>
      <c r="IQ85" s="20"/>
      <c r="IR85" s="20"/>
      <c r="IS85" s="20"/>
      <c r="IT85" s="20"/>
      <c r="IU85" s="20"/>
    </row>
    <row r="86" s="10" customFormat="true" ht="30" customHeight="true" spans="1:255">
      <c r="A86" s="26">
        <v>83</v>
      </c>
      <c r="B86" s="34" t="s">
        <v>211</v>
      </c>
      <c r="C86" s="27" t="s">
        <v>19</v>
      </c>
      <c r="D86" s="34" t="s">
        <v>212</v>
      </c>
      <c r="E86" s="42" t="s">
        <v>59</v>
      </c>
      <c r="F86" s="46" t="s">
        <v>42</v>
      </c>
      <c r="G86" s="46" t="s">
        <v>22</v>
      </c>
      <c r="H86" s="63" t="s">
        <v>23</v>
      </c>
      <c r="I86" s="53" t="s">
        <v>24</v>
      </c>
      <c r="J86" s="54" t="str">
        <f t="shared" si="1"/>
        <v>230431607010334</v>
      </c>
      <c r="K86" s="55">
        <v>88</v>
      </c>
      <c r="L86" s="56" t="s">
        <v>26</v>
      </c>
      <c r="M86" s="56" t="s">
        <v>27</v>
      </c>
      <c r="N86" s="61" t="s">
        <v>28</v>
      </c>
      <c r="IO86" s="20"/>
      <c r="IP86" s="20"/>
      <c r="IQ86" s="20"/>
      <c r="IR86" s="20"/>
      <c r="IS86" s="20"/>
      <c r="IT86" s="20"/>
      <c r="IU86" s="20"/>
    </row>
    <row r="87" s="10" customFormat="true" ht="30" customHeight="true" spans="1:255">
      <c r="A87" s="26">
        <v>84</v>
      </c>
      <c r="B87" s="34" t="s">
        <v>213</v>
      </c>
      <c r="C87" s="27" t="s">
        <v>19</v>
      </c>
      <c r="D87" s="34" t="s">
        <v>214</v>
      </c>
      <c r="E87" s="42" t="s">
        <v>59</v>
      </c>
      <c r="F87" s="46" t="s">
        <v>42</v>
      </c>
      <c r="G87" s="46" t="s">
        <v>22</v>
      </c>
      <c r="H87" s="63" t="s">
        <v>23</v>
      </c>
      <c r="I87" s="53" t="s">
        <v>24</v>
      </c>
      <c r="J87" s="54" t="str">
        <f t="shared" si="1"/>
        <v>230431607010335</v>
      </c>
      <c r="K87" s="55">
        <v>86</v>
      </c>
      <c r="L87" s="56" t="s">
        <v>26</v>
      </c>
      <c r="M87" s="56" t="s">
        <v>27</v>
      </c>
      <c r="N87" s="61" t="s">
        <v>28</v>
      </c>
      <c r="IO87" s="20"/>
      <c r="IP87" s="20"/>
      <c r="IQ87" s="20"/>
      <c r="IR87" s="20"/>
      <c r="IS87" s="20"/>
      <c r="IT87" s="20"/>
      <c r="IU87" s="20"/>
    </row>
  </sheetData>
  <mergeCells count="4">
    <mergeCell ref="A1:N1"/>
    <mergeCell ref="A2:C2"/>
    <mergeCell ref="E2:F2"/>
    <mergeCell ref="G2:L2"/>
  </mergeCells>
  <printOptions horizontalCentered="true"/>
  <pageMargins left="0.393055555555556" right="0.314583333333333" top="0.826388888888889" bottom="0.865972222222222" header="0.511805555555556" footer="0.511805555555556"/>
  <pageSetup paperSize="9" fitToHeight="0" orientation="landscape"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工贸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greatwall</cp:lastModifiedBy>
  <cp:revision>1</cp:revision>
  <dcterms:created xsi:type="dcterms:W3CDTF">2017-04-18T10:55:00Z</dcterms:created>
  <cp:lastPrinted>2021-03-25T09:33:00Z</cp:lastPrinted>
  <dcterms:modified xsi:type="dcterms:W3CDTF">2023-07-07T09:47:31Z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ubyTemplateID">
    <vt:lpwstr>20</vt:lpwstr>
  </property>
  <property fmtid="{D5CDD505-2E9C-101B-9397-08002B2CF9AE}" pid="4" name="ICV">
    <vt:lpwstr>98267822A1D44A6E93E6A363FCE4DD42_13</vt:lpwstr>
  </property>
  <property fmtid="{D5CDD505-2E9C-101B-9397-08002B2CF9AE}" pid="5" name="KSOReadingLayout">
    <vt:bool>false</vt:bool>
  </property>
</Properties>
</file>